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3\Constancias Estatales 23\Correos Participaciones_m 23\Correos- Marzo 23\"/>
    </mc:Choice>
  </mc:AlternateContent>
  <xr:revisionPtr revIDLastSave="0" documentId="13_ncr:1_{2E3D09CD-8305-4A20-860C-3F228D2852E8}" xr6:coauthVersionLast="47" xr6:coauthVersionMax="47" xr10:uidLastSave="{00000000-0000-0000-0000-000000000000}"/>
  <bookViews>
    <workbookView xWindow="-120" yWindow="-120" windowWidth="29040" windowHeight="15720" xr2:uid="{7CDE7021-4915-4E75-A721-A29EA5C4490A}"/>
  </bookViews>
  <sheets>
    <sheet name="Prov. ENE-MAR 23 anexo IV" sheetId="1" r:id="rId1"/>
  </sheets>
  <externalReferences>
    <externalReference r:id="rId2"/>
  </externalReferences>
  <definedNames>
    <definedName name="_xlnm.Print_Area" localSheetId="0">'Prov. ENE-MAR 23 anexo IV'!$A$1:$AE$64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8" i="1" l="1"/>
  <c r="AE46" i="1"/>
  <c r="AE40" i="1"/>
  <c r="AE34" i="1"/>
  <c r="AE28" i="1"/>
  <c r="AE22" i="1"/>
  <c r="AE21" i="1"/>
  <c r="AE8" i="1"/>
  <c r="AE10" i="1" l="1"/>
  <c r="AE11" i="1"/>
  <c r="AE52" i="1"/>
  <c r="AE59" i="1"/>
  <c r="AE24" i="1"/>
  <c r="AE30" i="1"/>
  <c r="AE36" i="1"/>
  <c r="AE42" i="1"/>
  <c r="AE47" i="1"/>
  <c r="AE48" i="1"/>
  <c r="AE53" i="1"/>
  <c r="AE54" i="1"/>
  <c r="AE60" i="1"/>
  <c r="AE7" i="1"/>
  <c r="AE12" i="1"/>
  <c r="Q64" i="1"/>
  <c r="AE31" i="1"/>
  <c r="AE55" i="1"/>
  <c r="AE26" i="1"/>
  <c r="AE32" i="1"/>
  <c r="AE38" i="1"/>
  <c r="AE44" i="1"/>
  <c r="AE50" i="1"/>
  <c r="AE56" i="1"/>
  <c r="AE61" i="1"/>
  <c r="AE62" i="1"/>
  <c r="AE63" i="1"/>
  <c r="AE4" i="1"/>
  <c r="E64" i="1"/>
  <c r="Y64" i="1"/>
  <c r="I64" i="1"/>
  <c r="K64" i="1"/>
  <c r="AA64" i="1"/>
  <c r="AE13" i="1"/>
  <c r="S64" i="1"/>
  <c r="AC64" i="1"/>
  <c r="M64" i="1"/>
  <c r="AE5" i="1"/>
  <c r="W64" i="1"/>
  <c r="O64" i="1"/>
  <c r="AE16" i="1"/>
  <c r="AE6" i="1"/>
  <c r="AE14" i="1"/>
  <c r="AE15" i="1"/>
  <c r="AE17" i="1"/>
  <c r="C64" i="1"/>
  <c r="U64" i="1"/>
  <c r="G64" i="1"/>
  <c r="AE9" i="1"/>
  <c r="AE39" i="1"/>
  <c r="AE41" i="1"/>
  <c r="AE25" i="1"/>
  <c r="AE23" i="1"/>
  <c r="AE35" i="1"/>
  <c r="AE37" i="1"/>
  <c r="AE51" i="1"/>
  <c r="AE20" i="1"/>
  <c r="AE18" i="1"/>
  <c r="AE49" i="1"/>
  <c r="AE33" i="1"/>
  <c r="AE19" i="1"/>
  <c r="AE45" i="1"/>
  <c r="AE27" i="1"/>
  <c r="AE29" i="1"/>
  <c r="AE43" i="1"/>
  <c r="AE57" i="1"/>
  <c r="P64" i="1" l="1"/>
  <c r="AE64" i="1"/>
  <c r="AD23" i="1" s="1"/>
  <c r="AD33" i="1" l="1"/>
  <c r="AD39" i="1"/>
  <c r="AD18" i="1"/>
  <c r="AD35" i="1"/>
  <c r="R64" i="1"/>
  <c r="D64" i="1"/>
  <c r="H64" i="1"/>
  <c r="T64" i="1"/>
  <c r="V64" i="1"/>
  <c r="AD57" i="1"/>
  <c r="AD5" i="1"/>
  <c r="AD41" i="1"/>
  <c r="AD37" i="1"/>
  <c r="AD14" i="1"/>
  <c r="AD25" i="1"/>
  <c r="AD43" i="1"/>
  <c r="AD15" i="1"/>
  <c r="AD51" i="1"/>
  <c r="N64" i="1"/>
  <c r="F64" i="1"/>
  <c r="AD9" i="1"/>
  <c r="AD16" i="1"/>
  <c r="B64" i="1"/>
  <c r="AB64" i="1"/>
  <c r="AD49" i="1"/>
  <c r="AD20" i="1"/>
  <c r="L64" i="1"/>
  <c r="Z64" i="1"/>
  <c r="AE67" i="1"/>
  <c r="AE68" i="1" s="1"/>
  <c r="AE66" i="1"/>
  <c r="AD11" i="1"/>
  <c r="AD63" i="1"/>
  <c r="AD61" i="1"/>
  <c r="AD31" i="1"/>
  <c r="AD55" i="1"/>
  <c r="AD12" i="1"/>
  <c r="AD7" i="1"/>
  <c r="AD8" i="1"/>
  <c r="AD54" i="1"/>
  <c r="AD4" i="1"/>
  <c r="AD30" i="1"/>
  <c r="AD56" i="1"/>
  <c r="AD21" i="1"/>
  <c r="AD44" i="1"/>
  <c r="AD46" i="1"/>
  <c r="AD38" i="1"/>
  <c r="AD52" i="1"/>
  <c r="AD50" i="1"/>
  <c r="AD48" i="1"/>
  <c r="AD24" i="1"/>
  <c r="AD22" i="1"/>
  <c r="AD60" i="1"/>
  <c r="AD26" i="1"/>
  <c r="AD59" i="1"/>
  <c r="AD47" i="1"/>
  <c r="AD53" i="1"/>
  <c r="AD58" i="1"/>
  <c r="AD42" i="1"/>
  <c r="AD62" i="1"/>
  <c r="AD10" i="1"/>
  <c r="AD28" i="1"/>
  <c r="AD40" i="1"/>
  <c r="AD34" i="1"/>
  <c r="AD36" i="1"/>
  <c r="AD32" i="1"/>
  <c r="AD19" i="1"/>
  <c r="AD29" i="1"/>
  <c r="AD13" i="1"/>
  <c r="AD6" i="1"/>
  <c r="J64" i="1"/>
  <c r="AD45" i="1"/>
  <c r="AD27" i="1"/>
  <c r="X64" i="1"/>
  <c r="AD17" i="1"/>
  <c r="AD64" i="1" l="1"/>
</calcChain>
</file>

<file path=xl/sharedStrings.xml><?xml version="1.0" encoding="utf-8"?>
<sst xmlns="http://schemas.openxmlformats.org/spreadsheetml/2006/main" count="111" uniqueCount="83">
  <si>
    <t xml:space="preserve"> </t>
  </si>
  <si>
    <t>PORCENTAJES Y MONTOS DE PARTICIPACIONES FEDERALES PROVISIONALES MINISTRADAS A LOS MUNICIPIOS PARA EL PERIODO ENE - MAR 2023</t>
  </si>
  <si>
    <t>Nombre del Municipio</t>
  </si>
  <si>
    <t>Fondo General de Participaciones</t>
  </si>
  <si>
    <t>Fondo de Fomento Municipal</t>
  </si>
  <si>
    <t>Fondo de Fiscalización y Recaudación</t>
  </si>
  <si>
    <t xml:space="preserve">Impuesto Especial Sobre Produccion y Servicios </t>
  </si>
  <si>
    <t>Impuesto Sobre Tenencia y Uso de Vehículos</t>
  </si>
  <si>
    <t>Fondo de Compensacion Impuesto Sobre Automoviles Nuevos</t>
  </si>
  <si>
    <t>Impuesto Sobre Automoviles Nuevos</t>
  </si>
  <si>
    <t>Fracción II de la Ley de Coordinación Fiscal (FOCO)</t>
  </si>
  <si>
    <t>Fracción I de la Ley de Coordinación Fiscal (Gasolinas)</t>
  </si>
  <si>
    <t>Impuesto Sobre Div. y Espectáculos Públicos</t>
  </si>
  <si>
    <t xml:space="preserve">Impuesto Sobre Rifas, Sorteos y Loterías  </t>
  </si>
  <si>
    <t xml:space="preserve">Impuesto Sobre Tenencia y Uso de Vehículos Estatal </t>
  </si>
  <si>
    <t xml:space="preserve">Impuesto Sobre Nóminas </t>
  </si>
  <si>
    <t xml:space="preserve">Impuesto Sobre Hospedaje </t>
  </si>
  <si>
    <t>Total</t>
  </si>
  <si>
    <t>Porcentaje</t>
  </si>
  <si>
    <t>Monto     Pesos)</t>
  </si>
  <si>
    <t>Monto    (Pesos)</t>
  </si>
  <si>
    <t>Monto (Pesos)</t>
  </si>
  <si>
    <t>ACUAMANALA DE M. H.</t>
  </si>
  <si>
    <t>ATLTZAYANCA</t>
  </si>
  <si>
    <t>AMAXAC DE GRO.</t>
  </si>
  <si>
    <t>APETATITLAN DE A. C.</t>
  </si>
  <si>
    <t>APIZACO</t>
  </si>
  <si>
    <t>ATLANGATEPEC</t>
  </si>
  <si>
    <t>BENITO JUAREZ</t>
  </si>
  <si>
    <t>CALPULALPAN</t>
  </si>
  <si>
    <t>CHIAUTEMPAN</t>
  </si>
  <si>
    <t>CONTLA DE J. C.</t>
  </si>
  <si>
    <t>CUAPIAXTLA</t>
  </si>
  <si>
    <t>CUAXOMULCO</t>
  </si>
  <si>
    <t>EL CARMEN TEQUEXQUITLA</t>
  </si>
  <si>
    <t>EMILIANO ZAPATA</t>
  </si>
  <si>
    <t>ESPAÑITA</t>
  </si>
  <si>
    <t>HUAMANTLA</t>
  </si>
  <si>
    <t>HUEYOTLIPAN</t>
  </si>
  <si>
    <t>IXTACUIXTLA DE M. M.</t>
  </si>
  <si>
    <t>IXTENCO</t>
  </si>
  <si>
    <t>LA MAGDALENA TLALTELULCO</t>
  </si>
  <si>
    <t>LAZARO CARDENAS</t>
  </si>
  <si>
    <t>MAZATECOCHCO DE J. M. M.</t>
  </si>
  <si>
    <t>MUÑOZ DE D. A.</t>
  </si>
  <si>
    <t>NANACAMILPA DE M. A.</t>
  </si>
  <si>
    <t>NATIVITAS</t>
  </si>
  <si>
    <t>PANOTLA</t>
  </si>
  <si>
    <t>PAPALOTLA DE X.</t>
  </si>
  <si>
    <t>SANCTORUM DE L. C.</t>
  </si>
  <si>
    <t>SAN DAMIAN TEXOLOC</t>
  </si>
  <si>
    <t>SAN FCO. TETLANOHCAN</t>
  </si>
  <si>
    <t>SAN JERONIMO ZACUALPAN</t>
  </si>
  <si>
    <t>SAN JOSE TEACALCO</t>
  </si>
  <si>
    <t>SAN JUAN HUACTZINCO</t>
  </si>
  <si>
    <t>SAN LORENZO AXOCOMANITLA</t>
  </si>
  <si>
    <t>SAN LUCAS TECOPILCO</t>
  </si>
  <si>
    <t>SAN PABLO DEL MONTE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</si>
  <si>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</si>
  <si>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</si>
  <si>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</si>
  <si>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</si>
  <si>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</si>
  <si>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</si>
  <si>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TENANCINGO</t>
  </si>
  <si>
    <t>TEOLOCHOLCO</t>
  </si>
  <si>
    <t>TEPETITLA DE LARDIZABAL</t>
  </si>
  <si>
    <t>TEPEYANCO</t>
  </si>
  <si>
    <t>TERRENATE</t>
  </si>
  <si>
    <t>TETLA DE LA SOLIDARIDAD</t>
  </si>
  <si>
    <t>TETLATLAHUCA</t>
  </si>
  <si>
    <t>TLAXCALA</t>
  </si>
  <si>
    <t>TLAXCO</t>
  </si>
  <si>
    <t>TOCATLAN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</si>
  <si>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</si>
  <si>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</si>
  <si>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</si>
  <si>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</si>
  <si>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</si>
  <si>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</si>
  <si>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</si>
  <si>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ZITLALTEPEC DE T. S. S.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</si>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</sst>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_(* #,##0.00_);_(* \(#,##0.00\);_(* &quot;-&quot;??_);_(@_)"/>
  </numFmts>
  <fonts count="6" x14ac:knownFonts="1">
    <font>
      <sz val="10"/>
      <name val="Arial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2D6E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4" fillId="2" borderId="10" xfId="0" applyFont="1" applyFill="1" applyBorder="1" applyAlignment="1">
      <alignment horizontal="justify" vertical="center" wrapText="1"/>
    </xf>
    <xf numFmtId="164" fontId="4" fillId="2" borderId="10" xfId="0" applyNumberFormat="1" applyFont="1" applyFill="1" applyBorder="1" applyAlignment="1">
      <alignment horizontal="right" vertical="center" wrapText="1"/>
    </xf>
    <xf numFmtId="3" fontId="1" fillId="2" borderId="10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2" borderId="2" xfId="0" applyNumberFormat="1" applyFont="1" applyFill="1" applyBorder="1" applyAlignment="1">
      <alignment horizontal="right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3" fontId="1" fillId="0" borderId="0" xfId="0" applyNumberFormat="1" applyFont="1"/>
    <xf numFmtId="0" fontId="4" fillId="2" borderId="9" xfId="0" applyFont="1" applyFill="1" applyBorder="1" applyAlignment="1">
      <alignment horizontal="justify" vertical="center" wrapText="1"/>
    </xf>
    <xf numFmtId="164" fontId="4" fillId="2" borderId="9" xfId="0" applyNumberFormat="1" applyFont="1" applyFill="1" applyBorder="1" applyAlignment="1">
      <alignment horizontal="right" vertical="center" wrapText="1"/>
    </xf>
    <xf numFmtId="3" fontId="1" fillId="2" borderId="9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0" xfId="0" applyNumberFormat="1" applyFont="1" applyFill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justify" vertical="center" wrapText="1"/>
    </xf>
    <xf numFmtId="164" fontId="4" fillId="2" borderId="12" xfId="0" applyNumberFormat="1" applyFont="1" applyFill="1" applyBorder="1" applyAlignment="1">
      <alignment horizontal="right" vertical="center" wrapText="1"/>
    </xf>
    <xf numFmtId="3" fontId="1" fillId="2" borderId="12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right" vertical="center" wrapText="1"/>
    </xf>
    <xf numFmtId="164" fontId="4" fillId="2" borderId="7" xfId="0" applyNumberFormat="1" applyFont="1" applyFill="1" applyBorder="1" applyAlignment="1">
      <alignment horizontal="right" vertical="center" wrapText="1"/>
    </xf>
    <xf numFmtId="164" fontId="4" fillId="2" borderId="8" xfId="0" applyNumberFormat="1" applyFont="1" applyFill="1" applyBorder="1" applyAlignment="1">
      <alignment horizontal="right" vertical="center" wrapText="1"/>
    </xf>
    <xf numFmtId="4" fontId="1" fillId="0" borderId="0" xfId="0" applyNumberFormat="1" applyFont="1"/>
    <xf numFmtId="0" fontId="3" fillId="3" borderId="12" xfId="0" applyFont="1" applyFill="1" applyBorder="1"/>
    <xf numFmtId="164" fontId="3" fillId="3" borderId="12" xfId="0" applyNumberFormat="1" applyFont="1" applyFill="1" applyBorder="1"/>
    <xf numFmtId="3" fontId="3" fillId="3" borderId="12" xfId="1" applyNumberFormat="1" applyFont="1" applyFill="1" applyBorder="1"/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2D6E6"/>
      <color rgb="FFCFBCD6"/>
      <color rgb="FFBCA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\Documents\COORDINACION%20HACENDARIA%202023\PARTICIPACIONES%20MUNICIPALES%202023\INFORMES%20TRIMESTRALES%20SHCP%202015-2023\Informes%20Trimestrales%202023\INFORME%20ENE%20-%20MAR%20%202023%20SHCP.xlsx" TargetMode="External"/><Relationship Id="rId1" Type="http://schemas.openxmlformats.org/officeDocument/2006/relationships/externalLinkPath" Target="/Users/PC/Documents/COORDINACION%20HACENDARIA%202023/PARTICIPACIONES%20MUNICIPALES%202023/INFORMES%20TRIMESTRALES%20SHCP%202015-2023/Informes%20Trimestrales%202023/INFORME%20ENE%20-%20MAR%20%202023%20SH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P MPIOS ENE-MAR 2023"/>
      <sheetName val="1er TRIM ENE-MAR 2023 anexo III"/>
      <sheetName val="Prov. ENE-MAR 23 anexo IV"/>
      <sheetName val="Prov. Ene mpios 23 A. IV.i"/>
      <sheetName val="Prov.Feb. mpios 23 A. IV.ii"/>
      <sheetName val="Prov. Mar. mpios 23 A.IV.iii"/>
      <sheetName val="Prov. 3er ajs cuat. 22 A.IV iv"/>
      <sheetName val="Prov.  ajs Def. 22 A.IV v"/>
      <sheetName val="Prov.Ene. ISANmpios 23 A.IV.vi"/>
      <sheetName val="Prov.Feb. ISANmpios 23 A.IV.vii"/>
      <sheetName val="Prov ma. ISANmpios 22 A.IV.viii"/>
      <sheetName val="FEP ENE-MAR  23"/>
      <sheetName val="FONDO I GARANTÍA "/>
      <sheetName val="FONDOS II POBLACIONAL"/>
      <sheetName val="FONDO III RECAUD. PREDIAL 25%"/>
      <sheetName val="FONDO IV  ESTABIL. PREDIAL 10%"/>
      <sheetName val="FONDO  RECAUD.AGUA V 25%"/>
      <sheetName val="FONDO ESTABIL. AGUA VI 10%"/>
      <sheetName val="FONDO DESAR. MPAL  VII"/>
      <sheetName val="TOTAL PARTIC. MPIOS ENE-MAR 23"/>
      <sheetName val="CONCILIACIÓN ENE-MAR 23 "/>
      <sheetName val="1ER AJS X FDO PARTIC. 23 "/>
      <sheetName val="FOCO ENE-MAR 2022"/>
      <sheetName val="FONDO I POB. 70%"/>
      <sheetName val="FONDO II PREDIAL 10%"/>
      <sheetName val="FONDO III PREDIAL 5%"/>
      <sheetName val="FONDO  AGUA IV 10%"/>
      <sheetName val="FONDO  AGUA V 5%"/>
      <sheetName val="TOTAL FOCO ENE-MAR 23"/>
      <sheetName val="CONCILIACION FOCO ENE-MAR 23"/>
      <sheetName val="GASOLINAS Y DIESEL ENE-MAR 2023"/>
      <sheetName val="FONDO I POB. 70% G y D"/>
      <sheetName val="FONDO II PREDIAL 10% (2)"/>
      <sheetName val="FONDO III PREDIAL 5% (2)"/>
      <sheetName val="FONDO  AGUA IV 10% (2)"/>
      <sheetName val="FONDO  AGUA V 5% (2)"/>
      <sheetName val="TOTAL GASOL Y DIESEL ENE-MAR 23"/>
      <sheetName val="CONCILIACION ENE-MAR 23 G y D"/>
      <sheetName val="1ER AJUSTE TRIMESTRAL 23"/>
      <sheetName val="CONC ENE-MAR 2023 anexo VI "/>
      <sheetName val="ANEXO VII PARTIC.  X MPIO"/>
      <sheetName val="ANEXO VII PROV X MPIOS ENE-MAR"/>
      <sheetName val="ANEXO VII X FONDO"/>
    </sheetNames>
    <sheetDataSet>
      <sheetData sheetId="0"/>
      <sheetData sheetId="1">
        <row r="68">
          <cell r="Q68">
            <v>638330127.52999997</v>
          </cell>
          <cell r="R68">
            <v>601268651.60000026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4792F-CD21-43C8-B605-62CA5734D173}">
  <sheetPr>
    <pageSetUpPr fitToPage="1"/>
  </sheetPr>
  <dimension ref="A1:AF69"/>
  <sheetViews>
    <sheetView tabSelected="1" workbookViewId="0">
      <selection sqref="A1:AE1"/>
    </sheetView>
  </sheetViews>
  <sheetFormatPr baseColWidth="10" defaultRowHeight="12" x14ac:dyDescent="0.2"/>
  <cols>
    <col min="1" max="1" width="26.85546875" style="1" bestFit="1" customWidth="1"/>
    <col min="2" max="2" width="9.85546875" style="1" customWidth="1"/>
    <col min="3" max="3" width="13.28515625" style="1" customWidth="1"/>
    <col min="4" max="4" width="9.85546875" style="1" customWidth="1"/>
    <col min="5" max="5" width="12.5703125" style="1" customWidth="1"/>
    <col min="6" max="6" width="9.85546875" style="1" customWidth="1"/>
    <col min="7" max="7" width="12.85546875" style="1" customWidth="1"/>
    <col min="8" max="8" width="9.85546875" style="1" customWidth="1"/>
    <col min="9" max="9" width="11.7109375" style="1" customWidth="1"/>
    <col min="10" max="10" width="9.85546875" style="1" customWidth="1"/>
    <col min="11" max="11" width="10" style="1" customWidth="1"/>
    <col min="12" max="12" width="9.85546875" style="1" customWidth="1"/>
    <col min="13" max="13" width="11.42578125" style="1" customWidth="1"/>
    <col min="14" max="14" width="12.7109375" style="1" customWidth="1"/>
    <col min="15" max="15" width="11.42578125" style="1" customWidth="1"/>
    <col min="16" max="16" width="10" style="1" customWidth="1"/>
    <col min="17" max="17" width="12.28515625" style="1" customWidth="1"/>
    <col min="18" max="18" width="10" style="1" customWidth="1"/>
    <col min="19" max="19" width="12" style="1" customWidth="1"/>
    <col min="20" max="20" width="9.85546875" style="1" bestFit="1" customWidth="1"/>
    <col min="21" max="21" width="10.28515625" style="1" customWidth="1"/>
    <col min="22" max="24" width="9.85546875" style="1" bestFit="1" customWidth="1"/>
    <col min="25" max="25" width="9.7109375" style="1" customWidth="1"/>
    <col min="26" max="26" width="9.85546875" style="1" bestFit="1" customWidth="1"/>
    <col min="27" max="27" width="12" style="1" customWidth="1"/>
    <col min="28" max="28" width="9.85546875" style="1" bestFit="1" customWidth="1"/>
    <col min="29" max="29" width="9.85546875" style="1" customWidth="1"/>
    <col min="30" max="30" width="9.85546875" style="1" bestFit="1" customWidth="1"/>
    <col min="31" max="31" width="13.28515625" style="1" bestFit="1" customWidth="1"/>
    <col min="32" max="16384" width="11.42578125" style="1"/>
  </cols>
  <sheetData>
    <row r="1" spans="1:32" ht="12.75" thickBot="1" x14ac:dyDescent="0.25">
      <c r="A1" s="29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1"/>
    </row>
    <row r="2" spans="1:32" ht="44.25" customHeight="1" thickBot="1" x14ac:dyDescent="0.25">
      <c r="A2" s="32" t="s">
        <v>2</v>
      </c>
      <c r="B2" s="33" t="s">
        <v>3</v>
      </c>
      <c r="C2" s="34"/>
      <c r="D2" s="33" t="s">
        <v>4</v>
      </c>
      <c r="E2" s="34"/>
      <c r="F2" s="33" t="s">
        <v>5</v>
      </c>
      <c r="G2" s="34"/>
      <c r="H2" s="33" t="s">
        <v>6</v>
      </c>
      <c r="I2" s="34"/>
      <c r="J2" s="33" t="s">
        <v>7</v>
      </c>
      <c r="K2" s="34"/>
      <c r="L2" s="33" t="s">
        <v>8</v>
      </c>
      <c r="M2" s="34"/>
      <c r="N2" s="33" t="s">
        <v>9</v>
      </c>
      <c r="O2" s="34"/>
      <c r="P2" s="33" t="s">
        <v>10</v>
      </c>
      <c r="Q2" s="34"/>
      <c r="R2" s="33" t="s">
        <v>11</v>
      </c>
      <c r="S2" s="34"/>
      <c r="T2" s="33" t="s">
        <v>12</v>
      </c>
      <c r="U2" s="34"/>
      <c r="V2" s="33" t="s">
        <v>13</v>
      </c>
      <c r="W2" s="34"/>
      <c r="X2" s="33" t="s">
        <v>14</v>
      </c>
      <c r="Y2" s="34"/>
      <c r="Z2" s="33" t="s">
        <v>15</v>
      </c>
      <c r="AA2" s="34"/>
      <c r="AB2" s="33" t="s">
        <v>16</v>
      </c>
      <c r="AC2" s="34"/>
      <c r="AD2" s="33" t="s">
        <v>17</v>
      </c>
      <c r="AE2" s="34"/>
    </row>
    <row r="3" spans="1:32" ht="25.5" customHeight="1" thickBot="1" x14ac:dyDescent="0.25">
      <c r="A3" s="32"/>
      <c r="B3" s="25" t="s">
        <v>18</v>
      </c>
      <c r="C3" s="26" t="s">
        <v>19</v>
      </c>
      <c r="D3" s="25" t="s">
        <v>18</v>
      </c>
      <c r="E3" s="27" t="s">
        <v>20</v>
      </c>
      <c r="F3" s="25" t="s">
        <v>18</v>
      </c>
      <c r="G3" s="25" t="s">
        <v>21</v>
      </c>
      <c r="H3" s="28" t="s">
        <v>18</v>
      </c>
      <c r="I3" s="25" t="s">
        <v>21</v>
      </c>
      <c r="J3" s="25" t="s">
        <v>18</v>
      </c>
      <c r="K3" s="25" t="s">
        <v>21</v>
      </c>
      <c r="L3" s="25" t="s">
        <v>18</v>
      </c>
      <c r="M3" s="25" t="s">
        <v>21</v>
      </c>
      <c r="N3" s="25" t="s">
        <v>18</v>
      </c>
      <c r="O3" s="25" t="s">
        <v>21</v>
      </c>
      <c r="P3" s="25" t="s">
        <v>18</v>
      </c>
      <c r="Q3" s="25" t="s">
        <v>21</v>
      </c>
      <c r="R3" s="25" t="s">
        <v>18</v>
      </c>
      <c r="S3" s="25" t="s">
        <v>21</v>
      </c>
      <c r="T3" s="25" t="s">
        <v>18</v>
      </c>
      <c r="U3" s="25" t="s">
        <v>21</v>
      </c>
      <c r="V3" s="25" t="s">
        <v>18</v>
      </c>
      <c r="W3" s="25" t="s">
        <v>21</v>
      </c>
      <c r="X3" s="25" t="s">
        <v>18</v>
      </c>
      <c r="Y3" s="25" t="s">
        <v>21</v>
      </c>
      <c r="Z3" s="25" t="s">
        <v>18</v>
      </c>
      <c r="AA3" s="25" t="s">
        <v>21</v>
      </c>
      <c r="AB3" s="25" t="s">
        <v>18</v>
      </c>
      <c r="AC3" s="25" t="s">
        <v>21</v>
      </c>
      <c r="AD3" s="25" t="s">
        <v>18</v>
      </c>
      <c r="AE3" s="25" t="s">
        <v>21</v>
      </c>
    </row>
    <row r="4" spans="1:32" x14ac:dyDescent="0.2">
      <c r="A4" s="2" t="s">
        <v>22</v>
      </c>
      <c r="B4" s="3">
        <v>9.531857898900117E-3</v>
      </c>
      <c r="C4" s="4">
        <v>4030911.36</v>
      </c>
      <c r="D4" s="3">
        <v>9.4652281094974918E-3</v>
      </c>
      <c r="E4" s="4">
        <v>1252741.53</v>
      </c>
      <c r="F4" s="5">
        <v>9.496330078939956E-3</v>
      </c>
      <c r="G4" s="4">
        <v>166513.32</v>
      </c>
      <c r="H4" s="6">
        <v>9.1717104788717613E-3</v>
      </c>
      <c r="I4" s="4">
        <v>41537.599999999991</v>
      </c>
      <c r="J4" s="7">
        <v>0</v>
      </c>
      <c r="K4" s="4">
        <v>0</v>
      </c>
      <c r="L4" s="5">
        <v>9.4207680106288254E-3</v>
      </c>
      <c r="M4" s="4">
        <v>5508.08</v>
      </c>
      <c r="N4" s="6">
        <v>9.9754413535448339E-3</v>
      </c>
      <c r="O4" s="4">
        <v>27421.79</v>
      </c>
      <c r="P4" s="7">
        <v>7.3286801109688103E-3</v>
      </c>
      <c r="Q4" s="4">
        <v>187871.94</v>
      </c>
      <c r="R4" s="3">
        <v>7.328680807226211E-3</v>
      </c>
      <c r="S4" s="4">
        <v>83739.76999999999</v>
      </c>
      <c r="T4" s="5">
        <v>9.4453470348041801E-3</v>
      </c>
      <c r="U4" s="4">
        <v>1266.23</v>
      </c>
      <c r="V4" s="6">
        <v>9.4228469195109191E-3</v>
      </c>
      <c r="W4" s="4">
        <v>476.65</v>
      </c>
      <c r="X4" s="6">
        <v>9.444911503957449E-3</v>
      </c>
      <c r="Y4" s="4">
        <v>1788.5300000000002</v>
      </c>
      <c r="Z4" s="6">
        <v>9.4621534632050638E-3</v>
      </c>
      <c r="AA4" s="4">
        <v>187962.23999999999</v>
      </c>
      <c r="AB4" s="6">
        <v>9.4562110310535703E-3</v>
      </c>
      <c r="AC4" s="4">
        <v>1493.27</v>
      </c>
      <c r="AD4" s="7">
        <f>AE4/$AE$64</f>
        <v>9.3861094951094518E-3</v>
      </c>
      <c r="AE4" s="4">
        <f>SUM(C4+E4+G4+I4+K4+M4+U4+W4+Y4+AA4+AC4)+O4+Q4+S4</f>
        <v>5989232.3100000005</v>
      </c>
      <c r="AF4" s="8" t="s">
        <v>0</v>
      </c>
    </row>
    <row r="5" spans="1:32" x14ac:dyDescent="0.2">
      <c r="A5" s="9" t="s">
        <v>23</v>
      </c>
      <c r="B5" s="10">
        <v>1.6063734539864392E-2</v>
      </c>
      <c r="C5" s="11">
        <v>6793165.6899999995</v>
      </c>
      <c r="D5" s="10">
        <v>1.617686172001195E-2</v>
      </c>
      <c r="E5" s="11">
        <v>2141039.42</v>
      </c>
      <c r="F5" s="12">
        <v>1.6118949807475452E-2</v>
      </c>
      <c r="G5" s="11">
        <v>282637.58999999997</v>
      </c>
      <c r="H5" s="13">
        <v>1.6684746917484679E-2</v>
      </c>
      <c r="I5" s="11">
        <v>75563.260000000009</v>
      </c>
      <c r="J5" s="14">
        <v>0</v>
      </c>
      <c r="K5" s="11">
        <v>0</v>
      </c>
      <c r="L5" s="12">
        <v>1.6251974176387466E-2</v>
      </c>
      <c r="M5" s="11">
        <v>9502.11</v>
      </c>
      <c r="N5" s="13">
        <v>1.5278250082759473E-2</v>
      </c>
      <c r="O5" s="11">
        <v>41998.84</v>
      </c>
      <c r="P5" s="14">
        <v>1.2637122569655016E-2</v>
      </c>
      <c r="Q5" s="11">
        <v>323954.75</v>
      </c>
      <c r="R5" s="10">
        <v>1.2637123022616012E-2</v>
      </c>
      <c r="S5" s="11">
        <v>144395.66999999998</v>
      </c>
      <c r="T5" s="12">
        <v>1.6208732599027584E-2</v>
      </c>
      <c r="U5" s="11">
        <v>2172.92</v>
      </c>
      <c r="V5" s="13">
        <v>1.6248455554567113E-2</v>
      </c>
      <c r="W5" s="11">
        <v>821.92000000000007</v>
      </c>
      <c r="X5" s="13">
        <v>1.6209435353213168E-2</v>
      </c>
      <c r="Y5" s="11">
        <v>3069.49</v>
      </c>
      <c r="Z5" s="13">
        <v>1.6179107449667624E-2</v>
      </c>
      <c r="AA5" s="11">
        <v>321392.09000000003</v>
      </c>
      <c r="AB5" s="13">
        <v>1.6189361058093567E-2</v>
      </c>
      <c r="AC5" s="11">
        <v>2556.5299999999997</v>
      </c>
      <c r="AD5" s="14">
        <f t="shared" ref="AD5:AD63" si="0">AE5/$AE$64</f>
        <v>1.5894601252672794E-2</v>
      </c>
      <c r="AE5" s="11">
        <f t="shared" ref="AE5:AE63" si="1">SUM(C5+E5+G5+I5+K5+M5+U5+W5+Y5+AA5+AC5)+O5+Q5+S5</f>
        <v>10142270.279999997</v>
      </c>
    </row>
    <row r="6" spans="1:32" x14ac:dyDescent="0.2">
      <c r="A6" s="9" t="s">
        <v>24</v>
      </c>
      <c r="B6" s="10">
        <v>1.1023214818116755E-2</v>
      </c>
      <c r="C6" s="11">
        <v>4661588.78</v>
      </c>
      <c r="D6" s="10">
        <v>1.0944885336193425E-2</v>
      </c>
      <c r="E6" s="11">
        <v>1448577.07</v>
      </c>
      <c r="F6" s="12">
        <v>1.0983874776272384E-2</v>
      </c>
      <c r="G6" s="11">
        <v>192596.66</v>
      </c>
      <c r="H6" s="13">
        <v>1.0595289001309063E-2</v>
      </c>
      <c r="I6" s="11">
        <v>47984.82</v>
      </c>
      <c r="J6" s="14">
        <v>0</v>
      </c>
      <c r="K6" s="11">
        <v>0</v>
      </c>
      <c r="L6" s="12">
        <v>1.0892801495260096E-2</v>
      </c>
      <c r="M6" s="11">
        <v>6368.74</v>
      </c>
      <c r="N6" s="13">
        <v>1.1557656979261021E-2</v>
      </c>
      <c r="O6" s="11">
        <v>31771.19</v>
      </c>
      <c r="P6" s="14">
        <v>1.0248081003349181E-2</v>
      </c>
      <c r="Q6" s="11">
        <v>262711.27</v>
      </c>
      <c r="R6" s="10">
        <v>1.0248081165109063E-2</v>
      </c>
      <c r="S6" s="11">
        <v>117097.73999999999</v>
      </c>
      <c r="T6" s="12">
        <v>1.0922387672256756E-2</v>
      </c>
      <c r="U6" s="11">
        <v>1464.24</v>
      </c>
      <c r="V6" s="13">
        <v>1.0895234706283547E-2</v>
      </c>
      <c r="W6" s="11">
        <v>551.13</v>
      </c>
      <c r="X6" s="13">
        <v>1.0921905067689594E-2</v>
      </c>
      <c r="Y6" s="11">
        <v>2068.2199999999998</v>
      </c>
      <c r="Z6" s="13">
        <v>1.0942684952011662E-2</v>
      </c>
      <c r="AA6" s="11">
        <v>217372.46000000002</v>
      </c>
      <c r="AB6" s="13">
        <v>1.0935558676800438E-2</v>
      </c>
      <c r="AC6" s="11">
        <v>1726.88</v>
      </c>
      <c r="AD6" s="14">
        <f t="shared" si="0"/>
        <v>1.0957421644540999E-2</v>
      </c>
      <c r="AE6" s="11">
        <f t="shared" si="1"/>
        <v>6991879.2000000011</v>
      </c>
    </row>
    <row r="7" spans="1:32" x14ac:dyDescent="0.2">
      <c r="A7" s="9" t="s">
        <v>25</v>
      </c>
      <c r="B7" s="10">
        <v>1.4263325905923946E-2</v>
      </c>
      <c r="C7" s="11">
        <v>6031793.9100000001</v>
      </c>
      <c r="D7" s="10">
        <v>1.423123921304258E-2</v>
      </c>
      <c r="E7" s="11">
        <v>1883532.46</v>
      </c>
      <c r="F7" s="12">
        <v>1.424841710266638E-2</v>
      </c>
      <c r="G7" s="11">
        <v>249838.75</v>
      </c>
      <c r="H7" s="13">
        <v>1.4085843161401443E-2</v>
      </c>
      <c r="I7" s="11">
        <v>63793.13</v>
      </c>
      <c r="J7" s="14">
        <v>0</v>
      </c>
      <c r="K7" s="11">
        <v>0</v>
      </c>
      <c r="L7" s="12">
        <v>1.4209982243102227E-2</v>
      </c>
      <c r="M7" s="11">
        <v>8308.2099999999991</v>
      </c>
      <c r="N7" s="13">
        <v>1.4492140578334114E-2</v>
      </c>
      <c r="O7" s="11">
        <v>39837.879999999997</v>
      </c>
      <c r="P7" s="14">
        <v>1.3225981221608727E-2</v>
      </c>
      <c r="Q7" s="11">
        <v>339050.23999999999</v>
      </c>
      <c r="R7" s="10">
        <v>1.3225981604838124E-2</v>
      </c>
      <c r="S7" s="11">
        <v>151124.15000000002</v>
      </c>
      <c r="T7" s="12">
        <v>1.4222437053646685E-2</v>
      </c>
      <c r="U7" s="11">
        <v>1906.64</v>
      </c>
      <c r="V7" s="13">
        <v>1.4211072561753109E-2</v>
      </c>
      <c r="W7" s="11">
        <v>718.86</v>
      </c>
      <c r="X7" s="13">
        <v>1.4222314225905183E-2</v>
      </c>
      <c r="Y7" s="11">
        <v>2693.2</v>
      </c>
      <c r="Z7" s="13">
        <v>1.4231038588443146E-2</v>
      </c>
      <c r="AA7" s="11">
        <v>282694.40999999997</v>
      </c>
      <c r="AB7" s="13">
        <v>1.4227979497727245E-2</v>
      </c>
      <c r="AC7" s="11">
        <v>2246.8000000000002</v>
      </c>
      <c r="AD7" s="14">
        <f t="shared" si="0"/>
        <v>1.4194648834923013E-2</v>
      </c>
      <c r="AE7" s="11">
        <f t="shared" si="1"/>
        <v>9057538.6400000025</v>
      </c>
    </row>
    <row r="8" spans="1:32" x14ac:dyDescent="0.2">
      <c r="A8" s="9" t="s">
        <v>26</v>
      </c>
      <c r="B8" s="10">
        <v>5.9533835915230204E-2</v>
      </c>
      <c r="C8" s="11">
        <v>25176163.77</v>
      </c>
      <c r="D8" s="10">
        <v>5.923100083350482E-2</v>
      </c>
      <c r="E8" s="11">
        <v>7839339.29</v>
      </c>
      <c r="F8" s="12">
        <v>5.9345250135453026E-2</v>
      </c>
      <c r="G8" s="11">
        <v>1040588.79</v>
      </c>
      <c r="H8" s="13">
        <v>5.7947825805862122E-2</v>
      </c>
      <c r="I8" s="11">
        <v>262438.89999999997</v>
      </c>
      <c r="J8" s="14">
        <v>0</v>
      </c>
      <c r="K8" s="11">
        <v>0</v>
      </c>
      <c r="L8" s="12">
        <v>5.9026805013800851E-2</v>
      </c>
      <c r="M8" s="11">
        <v>34511.449999999997</v>
      </c>
      <c r="N8" s="13">
        <v>6.1414339397511029E-2</v>
      </c>
      <c r="O8" s="11">
        <v>168823.72</v>
      </c>
      <c r="P8" s="14">
        <v>6.8830160780070898E-2</v>
      </c>
      <c r="Q8" s="11">
        <v>1764472.68</v>
      </c>
      <c r="R8" s="10">
        <v>6.883016062019956E-2</v>
      </c>
      <c r="S8" s="11">
        <v>786474.66999999993</v>
      </c>
      <c r="T8" s="12">
        <v>5.9130037162852644E-2</v>
      </c>
      <c r="U8" s="11">
        <v>7926.8899999999994</v>
      </c>
      <c r="V8" s="13">
        <v>5.9035475293815302E-2</v>
      </c>
      <c r="W8" s="11">
        <v>2986.2799999999997</v>
      </c>
      <c r="X8" s="13">
        <v>5.9128431743242123E-2</v>
      </c>
      <c r="Y8" s="11">
        <v>11196.82</v>
      </c>
      <c r="Z8" s="13">
        <v>5.9201236029658877E-2</v>
      </c>
      <c r="AA8" s="11">
        <v>1176011.04</v>
      </c>
      <c r="AB8" s="13">
        <v>5.9176185548861331E-2</v>
      </c>
      <c r="AC8" s="11">
        <v>9344.76</v>
      </c>
      <c r="AD8" s="14">
        <f t="shared" si="0"/>
        <v>5.9991476730764104E-2</v>
      </c>
      <c r="AE8" s="11">
        <f t="shared" si="1"/>
        <v>38280279.060000002</v>
      </c>
    </row>
    <row r="9" spans="1:32" x14ac:dyDescent="0.2">
      <c r="A9" s="9" t="s">
        <v>27</v>
      </c>
      <c r="B9" s="10">
        <v>1.2011327853216324E-2</v>
      </c>
      <c r="C9" s="11">
        <v>5079450.24</v>
      </c>
      <c r="D9" s="10">
        <v>1.2025895210742772E-2</v>
      </c>
      <c r="E9" s="11">
        <v>1591650.8499999999</v>
      </c>
      <c r="F9" s="12">
        <v>1.2022626307568562E-2</v>
      </c>
      <c r="G9" s="11">
        <v>210810.63999999998</v>
      </c>
      <c r="H9" s="13">
        <v>1.2083488320054927E-2</v>
      </c>
      <c r="I9" s="11">
        <v>54724.7</v>
      </c>
      <c r="J9" s="14">
        <v>0</v>
      </c>
      <c r="K9" s="11">
        <v>0</v>
      </c>
      <c r="L9" s="12">
        <v>1.2035899651464012E-2</v>
      </c>
      <c r="M9" s="11">
        <v>7037.08</v>
      </c>
      <c r="N9" s="13">
        <v>1.1934403567933703E-2</v>
      </c>
      <c r="O9" s="11">
        <v>32806.839999999997</v>
      </c>
      <c r="P9" s="14">
        <v>7.6684504714289526E-3</v>
      </c>
      <c r="Q9" s="11">
        <v>196582.01</v>
      </c>
      <c r="R9" s="10">
        <v>7.6684510749438139E-3</v>
      </c>
      <c r="S9" s="11">
        <v>87622.09</v>
      </c>
      <c r="T9" s="12">
        <v>1.2031529495310257E-2</v>
      </c>
      <c r="U9" s="11">
        <v>1612.93</v>
      </c>
      <c r="V9" s="13">
        <v>1.2035504947167611E-2</v>
      </c>
      <c r="W9" s="11">
        <v>608.80999999999995</v>
      </c>
      <c r="X9" s="13">
        <v>1.2031670155530815E-2</v>
      </c>
      <c r="Y9" s="11">
        <v>2278.37</v>
      </c>
      <c r="Z9" s="13">
        <v>1.2028623267137948E-2</v>
      </c>
      <c r="AA9" s="11">
        <v>238944.22999999998</v>
      </c>
      <c r="AB9" s="13">
        <v>1.2029633813805214E-2</v>
      </c>
      <c r="AC9" s="11">
        <v>1899.6499999999999</v>
      </c>
      <c r="AD9" s="14">
        <f t="shared" si="0"/>
        <v>1.1763177843947346E-2</v>
      </c>
      <c r="AE9" s="11">
        <f t="shared" si="1"/>
        <v>7506028.4399999995</v>
      </c>
    </row>
    <row r="10" spans="1:32" x14ac:dyDescent="0.2">
      <c r="A10" s="9" t="s">
        <v>28</v>
      </c>
      <c r="B10" s="10">
        <v>9.4241726354462596E-3</v>
      </c>
      <c r="C10" s="11">
        <v>3985372.52</v>
      </c>
      <c r="D10" s="10">
        <v>9.4463211743499326E-3</v>
      </c>
      <c r="E10" s="11">
        <v>1250239.1599999999</v>
      </c>
      <c r="F10" s="12">
        <v>9.4356804733363338E-3</v>
      </c>
      <c r="G10" s="11">
        <v>165449.85999999999</v>
      </c>
      <c r="H10" s="13">
        <v>9.5445066295160742E-3</v>
      </c>
      <c r="I10" s="11">
        <v>43225.95</v>
      </c>
      <c r="J10" s="14">
        <v>0</v>
      </c>
      <c r="K10" s="11">
        <v>0</v>
      </c>
      <c r="L10" s="12">
        <v>9.461063956644573E-3</v>
      </c>
      <c r="M10" s="11">
        <v>5531.64</v>
      </c>
      <c r="N10" s="13">
        <v>9.2772824335286812E-3</v>
      </c>
      <c r="O10" s="11">
        <v>25502.6</v>
      </c>
      <c r="P10" s="14">
        <v>6.3303343697325293E-3</v>
      </c>
      <c r="Q10" s="11">
        <v>162279.18</v>
      </c>
      <c r="R10" s="10">
        <v>6.3303347796796784E-3</v>
      </c>
      <c r="S10" s="11">
        <v>72332.36</v>
      </c>
      <c r="T10" s="12">
        <v>9.4527318650202211E-3</v>
      </c>
      <c r="U10" s="11">
        <v>1267.22</v>
      </c>
      <c r="V10" s="13">
        <v>9.460407832438792E-3</v>
      </c>
      <c r="W10" s="11">
        <v>478.55</v>
      </c>
      <c r="X10" s="13">
        <v>9.4529383558894908E-3</v>
      </c>
      <c r="Y10" s="11">
        <v>1790.0500000000002</v>
      </c>
      <c r="Z10" s="13">
        <v>9.4471660256800309E-3</v>
      </c>
      <c r="AA10" s="11">
        <v>187664.52000000002</v>
      </c>
      <c r="AB10" s="13">
        <v>9.4492452230388376E-3</v>
      </c>
      <c r="AC10" s="11">
        <v>1492.17</v>
      </c>
      <c r="AD10" s="14">
        <f t="shared" si="0"/>
        <v>9.2503828557847032E-3</v>
      </c>
      <c r="AE10" s="11">
        <f t="shared" si="1"/>
        <v>5902625.7799999984</v>
      </c>
    </row>
    <row r="11" spans="1:32" x14ac:dyDescent="0.2">
      <c r="A11" s="9" t="s">
        <v>29</v>
      </c>
      <c r="B11" s="10">
        <v>2.9285882147324933E-2</v>
      </c>
      <c r="C11" s="11">
        <v>12384657.460000001</v>
      </c>
      <c r="D11" s="10">
        <v>2.9414035215979115E-2</v>
      </c>
      <c r="E11" s="11">
        <v>3893005.33</v>
      </c>
      <c r="F11" s="12">
        <v>2.9360919138368399E-2</v>
      </c>
      <c r="G11" s="11">
        <v>514828.79</v>
      </c>
      <c r="H11" s="13">
        <v>2.9966091415131846E-2</v>
      </c>
      <c r="I11" s="11">
        <v>135712.91</v>
      </c>
      <c r="J11" s="14">
        <v>0</v>
      </c>
      <c r="K11" s="11">
        <v>0</v>
      </c>
      <c r="L11" s="12">
        <v>2.9500053192017022E-2</v>
      </c>
      <c r="M11" s="11">
        <v>17247.919999999998</v>
      </c>
      <c r="N11" s="13">
        <v>2.8469273499143306E-2</v>
      </c>
      <c r="O11" s="11">
        <v>78260.040000000008</v>
      </c>
      <c r="P11" s="14">
        <v>3.3370701791248708E-2</v>
      </c>
      <c r="Q11" s="11">
        <v>855463.52</v>
      </c>
      <c r="R11" s="10">
        <v>3.3370701481479297E-2</v>
      </c>
      <c r="S11" s="11">
        <v>381303.94000000006</v>
      </c>
      <c r="T11" s="12">
        <v>2.9454880179264883E-2</v>
      </c>
      <c r="U11" s="11">
        <v>3948.6800000000003</v>
      </c>
      <c r="V11" s="13">
        <v>2.9496387233243389E-2</v>
      </c>
      <c r="W11" s="11">
        <v>1492.06</v>
      </c>
      <c r="X11" s="13">
        <v>2.9455642137592913E-2</v>
      </c>
      <c r="Y11" s="11">
        <v>5577.85</v>
      </c>
      <c r="Z11" s="13">
        <v>2.9423851629885853E-2</v>
      </c>
      <c r="AA11" s="11">
        <v>584494.12</v>
      </c>
      <c r="AB11" s="13">
        <v>2.9434718347051744E-2</v>
      </c>
      <c r="AC11" s="11">
        <v>4648.16</v>
      </c>
      <c r="AD11" s="14">
        <f t="shared" si="0"/>
        <v>2.955771797554578E-2</v>
      </c>
      <c r="AE11" s="11">
        <f t="shared" si="1"/>
        <v>18860640.780000005</v>
      </c>
    </row>
    <row r="12" spans="1:32" x14ac:dyDescent="0.2">
      <c r="A12" s="9" t="s">
        <v>30</v>
      </c>
      <c r="B12" s="10">
        <v>3.8877142467372935E-2</v>
      </c>
      <c r="C12" s="11">
        <v>16440689.409999998</v>
      </c>
      <c r="D12" s="10">
        <v>3.9014854286559736E-2</v>
      </c>
      <c r="E12" s="11">
        <v>5163692.59</v>
      </c>
      <c r="F12" s="12">
        <v>3.8965720568710407E-2</v>
      </c>
      <c r="G12" s="11">
        <v>683244.09999999986</v>
      </c>
      <c r="H12" s="13">
        <v>3.9593214449851262E-2</v>
      </c>
      <c r="I12" s="11">
        <v>179313.02</v>
      </c>
      <c r="J12" s="14">
        <v>0</v>
      </c>
      <c r="K12" s="11">
        <v>0</v>
      </c>
      <c r="L12" s="12">
        <v>3.910791685352287E-2</v>
      </c>
      <c r="M12" s="11">
        <v>22865.39</v>
      </c>
      <c r="N12" s="13">
        <v>3.8042100017097562E-2</v>
      </c>
      <c r="O12" s="11">
        <v>104575.07</v>
      </c>
      <c r="P12" s="14">
        <v>4.7874584956871281E-2</v>
      </c>
      <c r="Q12" s="11">
        <v>1227272.99</v>
      </c>
      <c r="R12" s="10">
        <v>4.7874585710478944E-2</v>
      </c>
      <c r="S12" s="11">
        <v>547029.80000000005</v>
      </c>
      <c r="T12" s="12">
        <v>3.9061798347886659E-2</v>
      </c>
      <c r="U12" s="11">
        <v>5236.57</v>
      </c>
      <c r="V12" s="13">
        <v>3.9104073382162527E-2</v>
      </c>
      <c r="W12" s="11">
        <v>1978.06</v>
      </c>
      <c r="X12" s="13">
        <v>3.9062463694337475E-2</v>
      </c>
      <c r="Y12" s="11">
        <v>7397.04</v>
      </c>
      <c r="Z12" s="13">
        <v>3.9030030380721899E-2</v>
      </c>
      <c r="AA12" s="11">
        <v>775317.37</v>
      </c>
      <c r="AB12" s="13">
        <v>3.904107420358649E-2</v>
      </c>
      <c r="AC12" s="11">
        <v>6165.1399999999994</v>
      </c>
      <c r="AD12" s="14">
        <f t="shared" si="0"/>
        <v>3.9437332848800896E-2</v>
      </c>
      <c r="AE12" s="11">
        <f t="shared" si="1"/>
        <v>25164776.550000001</v>
      </c>
    </row>
    <row r="13" spans="1:32" x14ac:dyDescent="0.2">
      <c r="A13" s="9" t="s">
        <v>31</v>
      </c>
      <c r="B13" s="10">
        <v>2.1369847410110037E-2</v>
      </c>
      <c r="C13" s="11">
        <v>9037058.8399999999</v>
      </c>
      <c r="D13" s="10">
        <v>2.1343073760507248E-2</v>
      </c>
      <c r="E13" s="11">
        <v>2824797.73</v>
      </c>
      <c r="F13" s="12">
        <v>2.1358026143170297E-2</v>
      </c>
      <c r="G13" s="11">
        <v>374502.13</v>
      </c>
      <c r="H13" s="13">
        <v>2.1220664894250073E-2</v>
      </c>
      <c r="I13" s="11">
        <v>96105.900000000009</v>
      </c>
      <c r="J13" s="14">
        <v>0</v>
      </c>
      <c r="K13" s="11">
        <v>0</v>
      </c>
      <c r="L13" s="12">
        <v>2.1325380870235087E-2</v>
      </c>
      <c r="M13" s="11">
        <v>12468.400000000001</v>
      </c>
      <c r="N13" s="13">
        <v>2.1567653596126495E-2</v>
      </c>
      <c r="O13" s="11">
        <v>59287.97</v>
      </c>
      <c r="P13" s="14">
        <v>2.5921652268372952E-2</v>
      </c>
      <c r="Q13" s="11">
        <v>664505.8899999999</v>
      </c>
      <c r="R13" s="10">
        <v>2.5921651093483482E-2</v>
      </c>
      <c r="S13" s="11">
        <v>296188.79000000004</v>
      </c>
      <c r="T13" s="12">
        <v>2.1335968002052827E-2</v>
      </c>
      <c r="U13" s="11">
        <v>2860.27</v>
      </c>
      <c r="V13" s="13">
        <v>2.1326493293400153E-2</v>
      </c>
      <c r="W13" s="11">
        <v>1078.79</v>
      </c>
      <c r="X13" s="13">
        <v>2.1335794901259156E-2</v>
      </c>
      <c r="Y13" s="11">
        <v>4040.24</v>
      </c>
      <c r="Z13" s="13">
        <v>2.1343265348231947E-2</v>
      </c>
      <c r="AA13" s="11">
        <v>423976.20999999996</v>
      </c>
      <c r="AB13" s="13">
        <v>2.1340576084987919E-2</v>
      </c>
      <c r="AC13" s="11">
        <v>3369.98</v>
      </c>
      <c r="AD13" s="14">
        <f t="shared" si="0"/>
        <v>2.1627241638745871E-2</v>
      </c>
      <c r="AE13" s="11">
        <f t="shared" si="1"/>
        <v>13800241.140000004</v>
      </c>
    </row>
    <row r="14" spans="1:32" x14ac:dyDescent="0.2">
      <c r="A14" s="9" t="s">
        <v>32</v>
      </c>
      <c r="B14" s="10">
        <v>1.3709930222697807E-2</v>
      </c>
      <c r="C14" s="11">
        <v>5797769.3399999999</v>
      </c>
      <c r="D14" s="10">
        <v>1.3761665297237297E-2</v>
      </c>
      <c r="E14" s="11">
        <v>1821383.43</v>
      </c>
      <c r="F14" s="12">
        <v>1.3732580076630222E-2</v>
      </c>
      <c r="G14" s="11">
        <v>240793.81000000003</v>
      </c>
      <c r="H14" s="13">
        <v>1.399887689736095E-2</v>
      </c>
      <c r="I14" s="11">
        <v>63399.27</v>
      </c>
      <c r="J14" s="14">
        <v>0</v>
      </c>
      <c r="K14" s="11">
        <v>0</v>
      </c>
      <c r="L14" s="12">
        <v>1.3795802859096571E-2</v>
      </c>
      <c r="M14" s="11">
        <v>8066.05</v>
      </c>
      <c r="N14" s="13">
        <v>1.3341059976063413E-2</v>
      </c>
      <c r="O14" s="11">
        <v>36673.64</v>
      </c>
      <c r="P14" s="14">
        <v>1.1622231978264608E-2</v>
      </c>
      <c r="Q14" s="11">
        <v>297937.86</v>
      </c>
      <c r="R14" s="10">
        <v>1.1622231844460564E-2</v>
      </c>
      <c r="S14" s="11">
        <v>132799.21000000002</v>
      </c>
      <c r="T14" s="12">
        <v>1.3775169962986333E-2</v>
      </c>
      <c r="U14" s="11">
        <v>1846.68</v>
      </c>
      <c r="V14" s="13">
        <v>1.3794146428253717E-2</v>
      </c>
      <c r="W14" s="11">
        <v>697.7700000000001</v>
      </c>
      <c r="X14" s="13">
        <v>1.3775556546003367E-2</v>
      </c>
      <c r="Y14" s="11">
        <v>2608.6000000000004</v>
      </c>
      <c r="Z14" s="13">
        <v>1.3761175475014735E-2</v>
      </c>
      <c r="AA14" s="11">
        <v>273360.75</v>
      </c>
      <c r="AB14" s="13">
        <v>1.3766146426350507E-2</v>
      </c>
      <c r="AC14" s="11">
        <v>2173.87</v>
      </c>
      <c r="AD14" s="14">
        <f t="shared" si="0"/>
        <v>1.3602216383556522E-2</v>
      </c>
      <c r="AE14" s="11">
        <f t="shared" si="1"/>
        <v>8679510.2799999975</v>
      </c>
    </row>
    <row r="15" spans="1:32" x14ac:dyDescent="0.2">
      <c r="A15" s="9" t="s">
        <v>33</v>
      </c>
      <c r="B15" s="10">
        <v>1.0229514223332816E-2</v>
      </c>
      <c r="C15" s="11">
        <v>4325942.07</v>
      </c>
      <c r="D15" s="10">
        <v>1.0218147348383888E-2</v>
      </c>
      <c r="E15" s="11">
        <v>1352391.8699999999</v>
      </c>
      <c r="F15" s="12">
        <v>1.0225276791030542E-2</v>
      </c>
      <c r="G15" s="11">
        <v>179295.03</v>
      </c>
      <c r="H15" s="13">
        <v>1.0164692721334837E-2</v>
      </c>
      <c r="I15" s="11">
        <v>46034.7</v>
      </c>
      <c r="J15" s="14">
        <v>0</v>
      </c>
      <c r="K15" s="11">
        <v>0</v>
      </c>
      <c r="L15" s="12">
        <v>1.0210695118751606E-2</v>
      </c>
      <c r="M15" s="11">
        <v>5969.93</v>
      </c>
      <c r="N15" s="13">
        <v>1.0316508605166374E-2</v>
      </c>
      <c r="O15" s="11">
        <v>28359.360000000001</v>
      </c>
      <c r="P15" s="14">
        <v>6.7396790764836512E-3</v>
      </c>
      <c r="Q15" s="11">
        <v>172772.8</v>
      </c>
      <c r="R15" s="10">
        <v>6.7396795717616148E-3</v>
      </c>
      <c r="S15" s="11">
        <v>77009.66</v>
      </c>
      <c r="T15" s="12">
        <v>1.0215458016121304E-2</v>
      </c>
      <c r="U15" s="11">
        <v>1369.4699999999998</v>
      </c>
      <c r="V15" s="13">
        <v>1.0211230712965435E-2</v>
      </c>
      <c r="W15" s="11">
        <v>516.53</v>
      </c>
      <c r="X15" s="13">
        <v>1.0215383672960703E-2</v>
      </c>
      <c r="Y15" s="11">
        <v>1934.4299999999998</v>
      </c>
      <c r="Z15" s="13">
        <v>1.0218684292467755E-2</v>
      </c>
      <c r="AA15" s="11">
        <v>202990.45</v>
      </c>
      <c r="AB15" s="13">
        <v>1.0217510521536376E-2</v>
      </c>
      <c r="AC15" s="11">
        <v>1613.49</v>
      </c>
      <c r="AD15" s="14">
        <f t="shared" si="0"/>
        <v>1.0023894294648939E-2</v>
      </c>
      <c r="AE15" s="11">
        <f t="shared" si="1"/>
        <v>6396199.790000001</v>
      </c>
    </row>
    <row r="16" spans="1:32" x14ac:dyDescent="0.2">
      <c r="A16" s="9" t="s">
        <v>34</v>
      </c>
      <c r="B16" s="10">
        <v>1.3669472803451417E-2</v>
      </c>
      <c r="C16" s="11">
        <v>5780660.3699999992</v>
      </c>
      <c r="D16" s="10">
        <v>1.3554283788338797E-2</v>
      </c>
      <c r="E16" s="11">
        <v>1793936.08</v>
      </c>
      <c r="F16" s="12">
        <v>1.3610798387790151E-2</v>
      </c>
      <c r="G16" s="11">
        <v>238658.42999999996</v>
      </c>
      <c r="H16" s="13">
        <v>1.3041682732071704E-2</v>
      </c>
      <c r="I16" s="11">
        <v>59064.250000000007</v>
      </c>
      <c r="J16" s="14">
        <v>0</v>
      </c>
      <c r="K16" s="11">
        <v>0</v>
      </c>
      <c r="L16" s="12">
        <v>1.3477625658871216E-2</v>
      </c>
      <c r="M16" s="11">
        <v>7880.02</v>
      </c>
      <c r="N16" s="13">
        <v>1.4449283903191423E-2</v>
      </c>
      <c r="O16" s="11">
        <v>39720.07</v>
      </c>
      <c r="P16" s="14">
        <v>1.4437605852635127E-2</v>
      </c>
      <c r="Q16" s="11">
        <v>370110.44</v>
      </c>
      <c r="R16" s="10">
        <v>1.4437605607158097E-2</v>
      </c>
      <c r="S16" s="11">
        <v>164968.53999999998</v>
      </c>
      <c r="T16" s="12">
        <v>1.3520878183122901E-2</v>
      </c>
      <c r="U16" s="11">
        <v>1812.5900000000001</v>
      </c>
      <c r="V16" s="13">
        <v>1.348120471685991E-2</v>
      </c>
      <c r="W16" s="11">
        <v>681.94</v>
      </c>
      <c r="X16" s="13">
        <v>1.3520175914797079E-2</v>
      </c>
      <c r="Y16" s="11">
        <v>2560.2400000000002</v>
      </c>
      <c r="Z16" s="13">
        <v>1.3550569054960718E-2</v>
      </c>
      <c r="AA16" s="11">
        <v>269177.13</v>
      </c>
      <c r="AB16" s="13">
        <v>1.3540200944563563E-2</v>
      </c>
      <c r="AC16" s="11">
        <v>2138.19</v>
      </c>
      <c r="AD16" s="14">
        <f t="shared" si="0"/>
        <v>1.3683486391942371E-2</v>
      </c>
      <c r="AE16" s="11">
        <f t="shared" si="1"/>
        <v>8731368.2899999991</v>
      </c>
    </row>
    <row r="17" spans="1:31" x14ac:dyDescent="0.2">
      <c r="A17" s="9" t="s">
        <v>35</v>
      </c>
      <c r="B17" s="10">
        <v>8.2313886123029922E-3</v>
      </c>
      <c r="C17" s="11">
        <v>3480958.0900000003</v>
      </c>
      <c r="D17" s="10">
        <v>8.1456771582173113E-3</v>
      </c>
      <c r="E17" s="11">
        <v>1078096.3699999999</v>
      </c>
      <c r="F17" s="12">
        <v>8.1844728249777145E-3</v>
      </c>
      <c r="G17" s="11">
        <v>143510.57</v>
      </c>
      <c r="H17" s="13">
        <v>7.7703294848049257E-3</v>
      </c>
      <c r="I17" s="11">
        <v>35190.909999999996</v>
      </c>
      <c r="J17" s="14">
        <v>0</v>
      </c>
      <c r="K17" s="11">
        <v>0</v>
      </c>
      <c r="L17" s="12">
        <v>8.0883849501140973E-3</v>
      </c>
      <c r="M17" s="11">
        <v>4729.07</v>
      </c>
      <c r="N17" s="13">
        <v>8.7935778648419571E-3</v>
      </c>
      <c r="O17" s="11">
        <v>24172.93</v>
      </c>
      <c r="P17" s="14">
        <v>6.4051433220221003E-3</v>
      </c>
      <c r="Q17" s="11">
        <v>164196.91999999998</v>
      </c>
      <c r="R17" s="10">
        <v>6.4051428401794962E-3</v>
      </c>
      <c r="S17" s="11">
        <v>73187.14</v>
      </c>
      <c r="T17" s="12">
        <v>8.119583525413511E-3</v>
      </c>
      <c r="U17" s="11">
        <v>1088.5</v>
      </c>
      <c r="V17" s="13">
        <v>8.0910160226946998E-3</v>
      </c>
      <c r="W17" s="11">
        <v>409.28</v>
      </c>
      <c r="X17" s="13">
        <v>8.119107921024226E-3</v>
      </c>
      <c r="Y17" s="11">
        <v>1537.47</v>
      </c>
      <c r="Z17" s="13">
        <v>8.1410172889847931E-3</v>
      </c>
      <c r="AA17" s="11">
        <v>161718.35000000003</v>
      </c>
      <c r="AB17" s="13">
        <v>8.1334674145833591E-3</v>
      </c>
      <c r="AC17" s="11">
        <v>1284.3899999999999</v>
      </c>
      <c r="AD17" s="14">
        <f t="shared" si="0"/>
        <v>8.102363437061999E-3</v>
      </c>
      <c r="AE17" s="11">
        <f t="shared" si="1"/>
        <v>5170079.9899999993</v>
      </c>
    </row>
    <row r="18" spans="1:31" x14ac:dyDescent="0.2">
      <c r="A18" s="9" t="s">
        <v>36</v>
      </c>
      <c r="B18" s="10">
        <v>1.0431302913742861E-2</v>
      </c>
      <c r="C18" s="11">
        <v>4411276.1500000004</v>
      </c>
      <c r="D18" s="10">
        <v>1.042636926793168E-2</v>
      </c>
      <c r="E18" s="11">
        <v>1379950.45</v>
      </c>
      <c r="F18" s="12">
        <v>1.0429347150276089E-2</v>
      </c>
      <c r="G18" s="11">
        <v>182873.30000000002</v>
      </c>
      <c r="H18" s="13">
        <v>1.0403440354139452E-2</v>
      </c>
      <c r="I18" s="11">
        <v>47115.960000000006</v>
      </c>
      <c r="J18" s="14">
        <v>0</v>
      </c>
      <c r="K18" s="11">
        <v>0</v>
      </c>
      <c r="L18" s="12">
        <v>1.0423121115999304E-2</v>
      </c>
      <c r="M18" s="11">
        <v>6094.13</v>
      </c>
      <c r="N18" s="13">
        <v>1.0471157868698004E-2</v>
      </c>
      <c r="O18" s="11">
        <v>28784.480000000003</v>
      </c>
      <c r="P18" s="14">
        <v>8.1174980594626266E-3</v>
      </c>
      <c r="Q18" s="11">
        <v>208093.41999999998</v>
      </c>
      <c r="R18" s="10">
        <v>8.1174981022742853E-3</v>
      </c>
      <c r="S18" s="11">
        <v>92753.040000000008</v>
      </c>
      <c r="T18" s="12">
        <v>1.0425142437710073E-2</v>
      </c>
      <c r="U18" s="11">
        <v>1397.58</v>
      </c>
      <c r="V18" s="13">
        <v>1.0423153337484805E-2</v>
      </c>
      <c r="W18" s="11">
        <v>527.25</v>
      </c>
      <c r="X18" s="13">
        <v>1.0425137987921699E-2</v>
      </c>
      <c r="Y18" s="11">
        <v>1974.1499999999999</v>
      </c>
      <c r="Z18" s="13">
        <v>1.0426533048180709E-2</v>
      </c>
      <c r="AA18" s="11">
        <v>207119.29</v>
      </c>
      <c r="AB18" s="13">
        <v>1.0426231459868712E-2</v>
      </c>
      <c r="AC18" s="11">
        <v>1646.45</v>
      </c>
      <c r="AD18" s="14">
        <f t="shared" si="0"/>
        <v>1.0295649722525075E-2</v>
      </c>
      <c r="AE18" s="11">
        <f t="shared" si="1"/>
        <v>6569605.6500000013</v>
      </c>
    </row>
    <row r="19" spans="1:31" x14ac:dyDescent="0.2">
      <c r="A19" s="9" t="s">
        <v>37</v>
      </c>
      <c r="B19" s="10">
        <v>4.9217158844453351E-2</v>
      </c>
      <c r="C19" s="11">
        <v>20813361.550000001</v>
      </c>
      <c r="D19" s="10">
        <v>4.9393358454431401E-2</v>
      </c>
      <c r="E19" s="11">
        <v>6537308</v>
      </c>
      <c r="F19" s="12">
        <v>4.9333972705544529E-2</v>
      </c>
      <c r="G19" s="11">
        <v>865046.12999999989</v>
      </c>
      <c r="H19" s="13">
        <v>5.0126799489127842E-2</v>
      </c>
      <c r="I19" s="11">
        <v>227018.39</v>
      </c>
      <c r="J19" s="14">
        <v>0</v>
      </c>
      <c r="K19" s="11">
        <v>0</v>
      </c>
      <c r="L19" s="12">
        <v>4.9512685868471712E-2</v>
      </c>
      <c r="M19" s="11">
        <v>28948.79</v>
      </c>
      <c r="N19" s="13">
        <v>4.8165355247314412E-2</v>
      </c>
      <c r="O19" s="11">
        <v>132403.19</v>
      </c>
      <c r="P19" s="14">
        <v>6.394347449389759E-2</v>
      </c>
      <c r="Q19" s="11">
        <v>1639201.6600000001</v>
      </c>
      <c r="R19" s="10">
        <v>6.3943474028988229E-2</v>
      </c>
      <c r="S19" s="11">
        <v>730637.88</v>
      </c>
      <c r="T19" s="12">
        <v>4.9454790666171346E-2</v>
      </c>
      <c r="U19" s="11">
        <v>6629.84</v>
      </c>
      <c r="V19" s="13">
        <v>4.9507655507121759E-2</v>
      </c>
      <c r="W19" s="11">
        <v>2504.3200000000002</v>
      </c>
      <c r="X19" s="13">
        <v>4.9455599891003801E-2</v>
      </c>
      <c r="Y19" s="11">
        <v>9365.130000000001</v>
      </c>
      <c r="Z19" s="13">
        <v>4.9414802282363446E-2</v>
      </c>
      <c r="AA19" s="11">
        <v>981607.09000000008</v>
      </c>
      <c r="AB19" s="13">
        <v>4.9428867068319365E-2</v>
      </c>
      <c r="AC19" s="11">
        <v>7805.5199999999995</v>
      </c>
      <c r="AD19" s="14">
        <f t="shared" si="0"/>
        <v>5.012078560297762E-2</v>
      </c>
      <c r="AE19" s="11">
        <f t="shared" si="1"/>
        <v>31981837.489999998</v>
      </c>
    </row>
    <row r="20" spans="1:31" x14ac:dyDescent="0.2">
      <c r="A20" s="9" t="s">
        <v>38</v>
      </c>
      <c r="B20" s="10">
        <v>1.3567065245485831E-2</v>
      </c>
      <c r="C20" s="11">
        <v>5737353.4100000001</v>
      </c>
      <c r="D20" s="10">
        <v>1.3619316068479347E-2</v>
      </c>
      <c r="E20" s="11">
        <v>1802543.23</v>
      </c>
      <c r="F20" s="12">
        <v>1.3591390354311726E-2</v>
      </c>
      <c r="G20" s="11">
        <v>238318.12</v>
      </c>
      <c r="H20" s="13">
        <v>1.3856175030900558E-2</v>
      </c>
      <c r="I20" s="11">
        <v>62752.990000000005</v>
      </c>
      <c r="J20" s="14">
        <v>0</v>
      </c>
      <c r="K20" s="11">
        <v>0</v>
      </c>
      <c r="L20" s="12">
        <v>1.3653911870918882E-2</v>
      </c>
      <c r="M20" s="11">
        <v>7983.09</v>
      </c>
      <c r="N20" s="13">
        <v>1.3202060438061354E-2</v>
      </c>
      <c r="O20" s="11">
        <v>36291.54</v>
      </c>
      <c r="P20" s="14">
        <v>1.1135499049914526E-2</v>
      </c>
      <c r="Q20" s="11">
        <v>285460.38</v>
      </c>
      <c r="R20" s="10">
        <v>1.1135498981088274E-2</v>
      </c>
      <c r="S20" s="11">
        <v>127237.65000000002</v>
      </c>
      <c r="T20" s="12">
        <v>1.3633590086723263E-2</v>
      </c>
      <c r="U20" s="11">
        <v>1827.6999999999998</v>
      </c>
      <c r="V20" s="13">
        <v>1.3652008026174028E-2</v>
      </c>
      <c r="W20" s="11">
        <v>690.58</v>
      </c>
      <c r="X20" s="13">
        <v>1.3633872047755543E-2</v>
      </c>
      <c r="Y20" s="11">
        <v>2581.77</v>
      </c>
      <c r="Z20" s="13">
        <v>1.3619665712888E-2</v>
      </c>
      <c r="AA20" s="11">
        <v>270549.70999999996</v>
      </c>
      <c r="AB20" s="13">
        <v>1.3624550547069226E-2</v>
      </c>
      <c r="AC20" s="11">
        <v>2151.5099999999998</v>
      </c>
      <c r="AD20" s="14">
        <f t="shared" si="0"/>
        <v>1.3439593965299685E-2</v>
      </c>
      <c r="AE20" s="11">
        <f t="shared" si="1"/>
        <v>8575741.6800000016</v>
      </c>
    </row>
    <row r="21" spans="1:31" x14ac:dyDescent="0.2">
      <c r="A21" s="9" t="s">
        <v>39</v>
      </c>
      <c r="B21" s="10">
        <v>2.2810359392131007E-2</v>
      </c>
      <c r="C21" s="11">
        <v>9646234.5300000012</v>
      </c>
      <c r="D21" s="10">
        <v>2.2985369676871585E-2</v>
      </c>
      <c r="E21" s="11">
        <v>3042158.82</v>
      </c>
      <c r="F21" s="12">
        <v>2.2888045981327453E-2</v>
      </c>
      <c r="G21" s="11">
        <v>401330.25</v>
      </c>
      <c r="H21" s="13">
        <v>2.3785502852292969E-2</v>
      </c>
      <c r="I21" s="11">
        <v>107721.75000000001</v>
      </c>
      <c r="J21" s="14">
        <v>0</v>
      </c>
      <c r="K21" s="11">
        <v>0</v>
      </c>
      <c r="L21" s="12">
        <v>2.3100985129838124E-2</v>
      </c>
      <c r="M21" s="11">
        <v>13506.55</v>
      </c>
      <c r="N21" s="13">
        <v>2.15495592830665E-2</v>
      </c>
      <c r="O21" s="11">
        <v>59238.229999999996</v>
      </c>
      <c r="P21" s="14">
        <v>2.3734145178503072E-2</v>
      </c>
      <c r="Q21" s="11">
        <v>608428.78</v>
      </c>
      <c r="R21" s="10">
        <v>2.373414588620254E-2</v>
      </c>
      <c r="S21" s="11">
        <v>271193.68</v>
      </c>
      <c r="T21" s="12">
        <v>2.3031718964691555E-2</v>
      </c>
      <c r="U21" s="11">
        <v>3087.6000000000004</v>
      </c>
      <c r="V21" s="13">
        <v>2.3095216914272163E-2</v>
      </c>
      <c r="W21" s="11">
        <v>1168.26</v>
      </c>
      <c r="X21" s="13">
        <v>2.303284038604933E-2</v>
      </c>
      <c r="Y21" s="11">
        <v>4361.6000000000004</v>
      </c>
      <c r="Z21" s="13">
        <v>2.2984341430137219E-2</v>
      </c>
      <c r="AA21" s="11">
        <v>456575.59</v>
      </c>
      <c r="AB21" s="13">
        <v>2.300097141359041E-2</v>
      </c>
      <c r="AC21" s="11">
        <v>3632.18</v>
      </c>
      <c r="AD21" s="14">
        <f t="shared" si="0"/>
        <v>2.2909803484959183E-2</v>
      </c>
      <c r="AE21" s="11">
        <f t="shared" si="1"/>
        <v>14618637.82</v>
      </c>
    </row>
    <row r="22" spans="1:31" x14ac:dyDescent="0.2">
      <c r="A22" s="9" t="s">
        <v>40</v>
      </c>
      <c r="B22" s="10">
        <v>1.1034464998816355E-2</v>
      </c>
      <c r="C22" s="11">
        <v>4666346.3500000006</v>
      </c>
      <c r="D22" s="10">
        <v>1.1017966382425578E-2</v>
      </c>
      <c r="E22" s="11">
        <v>1458249.4900000002</v>
      </c>
      <c r="F22" s="12">
        <v>1.1027516189862042E-2</v>
      </c>
      <c r="G22" s="11">
        <v>193361.88999999998</v>
      </c>
      <c r="H22" s="13">
        <v>1.0941864556171096E-2</v>
      </c>
      <c r="I22" s="11">
        <v>49554.420000000006</v>
      </c>
      <c r="J22" s="14">
        <v>0</v>
      </c>
      <c r="K22" s="11">
        <v>0</v>
      </c>
      <c r="L22" s="12">
        <v>1.1007104469463506E-2</v>
      </c>
      <c r="M22" s="11">
        <v>6435.57</v>
      </c>
      <c r="N22" s="13">
        <v>1.1156093461819689E-2</v>
      </c>
      <c r="O22" s="11">
        <v>30667.32</v>
      </c>
      <c r="P22" s="14">
        <v>7.8449373250040668E-3</v>
      </c>
      <c r="Q22" s="11">
        <v>201106.27999999997</v>
      </c>
      <c r="R22" s="10">
        <v>7.8449376407541144E-3</v>
      </c>
      <c r="S22" s="11">
        <v>89638.680000000008</v>
      </c>
      <c r="T22" s="12">
        <v>1.1013691027655068E-2</v>
      </c>
      <c r="U22" s="11">
        <v>1476.48</v>
      </c>
      <c r="V22" s="13">
        <v>1.1007522067036346E-2</v>
      </c>
      <c r="W22" s="11">
        <v>556.80999999999995</v>
      </c>
      <c r="X22" s="13">
        <v>1.1013580166071339E-2</v>
      </c>
      <c r="Y22" s="11">
        <v>2085.58</v>
      </c>
      <c r="Z22" s="13">
        <v>1.1018281099589813E-2</v>
      </c>
      <c r="AA22" s="11">
        <v>218874.15</v>
      </c>
      <c r="AB22" s="13">
        <v>1.1016805328463176E-2</v>
      </c>
      <c r="AC22" s="11">
        <v>1739.71</v>
      </c>
      <c r="AD22" s="14">
        <f t="shared" si="0"/>
        <v>1.0844920470298287E-2</v>
      </c>
      <c r="AE22" s="11">
        <f t="shared" si="1"/>
        <v>6920092.7300000014</v>
      </c>
    </row>
    <row r="23" spans="1:31" x14ac:dyDescent="0.2">
      <c r="A23" s="9" t="s">
        <v>41</v>
      </c>
      <c r="B23" s="10">
        <v>1.4397055728935423E-2</v>
      </c>
      <c r="C23" s="11">
        <v>6088346.6899999995</v>
      </c>
      <c r="D23" s="10">
        <v>1.4411591580159701E-2</v>
      </c>
      <c r="E23" s="11">
        <v>1907402.45</v>
      </c>
      <c r="F23" s="12">
        <v>1.4403043770028665E-2</v>
      </c>
      <c r="G23" s="11">
        <v>252550.05</v>
      </c>
      <c r="H23" s="13">
        <v>1.4479032863426397E-2</v>
      </c>
      <c r="I23" s="11">
        <v>65573.84</v>
      </c>
      <c r="J23" s="14">
        <v>0</v>
      </c>
      <c r="K23" s="11">
        <v>0</v>
      </c>
      <c r="L23" s="12">
        <v>1.4421142578208515E-2</v>
      </c>
      <c r="M23" s="11">
        <v>8431.67</v>
      </c>
      <c r="N23" s="13">
        <v>1.4295867846762194E-2</v>
      </c>
      <c r="O23" s="11">
        <v>39298.339999999997</v>
      </c>
      <c r="P23" s="14">
        <v>1.3716962220554582E-2</v>
      </c>
      <c r="Q23" s="11">
        <v>351636.62</v>
      </c>
      <c r="R23" s="10">
        <v>1.3716962559247474E-2</v>
      </c>
      <c r="S23" s="11">
        <v>156734.25</v>
      </c>
      <c r="T23" s="12">
        <v>1.4415188581709785E-2</v>
      </c>
      <c r="U23" s="11">
        <v>1932.48</v>
      </c>
      <c r="V23" s="13">
        <v>1.442062291808756E-2</v>
      </c>
      <c r="W23" s="11">
        <v>729.46</v>
      </c>
      <c r="X23" s="13">
        <v>1.4415328329928961E-2</v>
      </c>
      <c r="Y23" s="11">
        <v>2729.75</v>
      </c>
      <c r="Z23" s="13">
        <v>1.4411232672637974E-2</v>
      </c>
      <c r="AA23" s="11">
        <v>286273.90000000002</v>
      </c>
      <c r="AB23" s="13">
        <v>1.4412700061172458E-2</v>
      </c>
      <c r="AC23" s="11">
        <v>2275.9700000000003</v>
      </c>
      <c r="AD23" s="14">
        <f t="shared" si="0"/>
        <v>1.4361358777440273E-2</v>
      </c>
      <c r="AE23" s="11">
        <f t="shared" si="1"/>
        <v>9163915.4699999988</v>
      </c>
    </row>
    <row r="24" spans="1:31" x14ac:dyDescent="0.2">
      <c r="A24" s="9" t="s">
        <v>42</v>
      </c>
      <c r="B24" s="10">
        <v>8.9224123108705769E-3</v>
      </c>
      <c r="C24" s="11">
        <v>3773183.9399999995</v>
      </c>
      <c r="D24" s="10">
        <v>8.9337672389961671E-3</v>
      </c>
      <c r="E24" s="11">
        <v>1182401.6400000001</v>
      </c>
      <c r="F24" s="12">
        <v>8.9312483973016943E-3</v>
      </c>
      <c r="G24" s="11">
        <v>156604.90000000002</v>
      </c>
      <c r="H24" s="13">
        <v>8.9786010350544291E-3</v>
      </c>
      <c r="I24" s="11">
        <v>40663.03</v>
      </c>
      <c r="J24" s="14">
        <v>0</v>
      </c>
      <c r="K24" s="11">
        <v>0</v>
      </c>
      <c r="L24" s="12">
        <v>8.9415609582225476E-3</v>
      </c>
      <c r="M24" s="11">
        <v>5227.9000000000005</v>
      </c>
      <c r="N24" s="13">
        <v>8.8623391646931709E-3</v>
      </c>
      <c r="O24" s="11">
        <v>24361.949999999997</v>
      </c>
      <c r="P24" s="14">
        <v>4.8588253405267429E-3</v>
      </c>
      <c r="Q24" s="11">
        <v>124556.79999999999</v>
      </c>
      <c r="R24" s="10">
        <v>4.8588254502626412E-3</v>
      </c>
      <c r="S24" s="11">
        <v>55518.44</v>
      </c>
      <c r="T24" s="12">
        <v>8.9381807657248381E-3</v>
      </c>
      <c r="U24" s="11">
        <v>1198.24</v>
      </c>
      <c r="V24" s="13">
        <v>8.941078788957094E-3</v>
      </c>
      <c r="W24" s="11">
        <v>452.28000000000003</v>
      </c>
      <c r="X24" s="13">
        <v>8.9382692839836842E-3</v>
      </c>
      <c r="Y24" s="11">
        <v>1692.5900000000001</v>
      </c>
      <c r="Z24" s="13">
        <v>8.9359102597426857E-3</v>
      </c>
      <c r="AA24" s="11">
        <v>177508.61000000002</v>
      </c>
      <c r="AB24" s="13">
        <v>8.9368783807915915E-3</v>
      </c>
      <c r="AC24" s="11">
        <v>1411.26</v>
      </c>
      <c r="AD24" s="14">
        <f t="shared" si="0"/>
        <v>8.6895822941197628E-3</v>
      </c>
      <c r="AE24" s="11">
        <f t="shared" si="1"/>
        <v>5544781.5800000019</v>
      </c>
    </row>
    <row r="25" spans="1:31" x14ac:dyDescent="0.2">
      <c r="A25" s="9" t="s">
        <v>43</v>
      </c>
      <c r="B25" s="10">
        <v>1.0950856517699987E-2</v>
      </c>
      <c r="C25" s="11">
        <v>4630989.3</v>
      </c>
      <c r="D25" s="10">
        <v>1.0890923008894677E-2</v>
      </c>
      <c r="E25" s="11">
        <v>1441435.05</v>
      </c>
      <c r="F25" s="12">
        <v>1.0921321494145857E-2</v>
      </c>
      <c r="G25" s="11">
        <v>191499.82</v>
      </c>
      <c r="H25" s="13">
        <v>1.0622401649360484E-2</v>
      </c>
      <c r="I25" s="11">
        <v>48107.61</v>
      </c>
      <c r="J25" s="14">
        <v>0</v>
      </c>
      <c r="K25" s="11">
        <v>0</v>
      </c>
      <c r="L25" s="12">
        <v>1.0851120162305779E-2</v>
      </c>
      <c r="M25" s="11">
        <v>6344.3700000000008</v>
      </c>
      <c r="N25" s="13">
        <v>1.1364450895439316E-2</v>
      </c>
      <c r="O25" s="11">
        <v>31240.080000000002</v>
      </c>
      <c r="P25" s="14">
        <v>1.0019576544833304E-2</v>
      </c>
      <c r="Q25" s="11">
        <v>256853.52000000002</v>
      </c>
      <c r="R25" s="10">
        <v>1.0019576050666508E-2</v>
      </c>
      <c r="S25" s="11">
        <v>114486.77</v>
      </c>
      <c r="T25" s="12">
        <v>1.0873976007507162E-2</v>
      </c>
      <c r="U25" s="11">
        <v>1457.75</v>
      </c>
      <c r="V25" s="13">
        <v>1.0852929256985838E-2</v>
      </c>
      <c r="W25" s="11">
        <v>548.99</v>
      </c>
      <c r="X25" s="13">
        <v>1.0873532723151762E-2</v>
      </c>
      <c r="Y25" s="11">
        <v>2059.06</v>
      </c>
      <c r="Z25" s="13">
        <v>1.0889568450499621E-2</v>
      </c>
      <c r="AA25" s="11">
        <v>216317.32</v>
      </c>
      <c r="AB25" s="13">
        <v>1.0884138348546233E-2</v>
      </c>
      <c r="AC25" s="11">
        <v>1718.76</v>
      </c>
      <c r="AD25" s="14">
        <f t="shared" si="0"/>
        <v>1.0880911442444857E-2</v>
      </c>
      <c r="AE25" s="11">
        <f t="shared" si="1"/>
        <v>6943058.4000000004</v>
      </c>
    </row>
    <row r="26" spans="1:31" x14ac:dyDescent="0.2">
      <c r="A26" s="9" t="s">
        <v>44</v>
      </c>
      <c r="B26" s="10">
        <v>8.6963148383356632E-3</v>
      </c>
      <c r="C26" s="11">
        <v>3677569.96</v>
      </c>
      <c r="D26" s="10">
        <v>8.6581929377338145E-3</v>
      </c>
      <c r="E26" s="11">
        <v>1145928.8400000001</v>
      </c>
      <c r="F26" s="12">
        <v>8.676435762756873E-3</v>
      </c>
      <c r="G26" s="11">
        <v>152136.88999999998</v>
      </c>
      <c r="H26" s="13">
        <v>8.4894362242907331E-3</v>
      </c>
      <c r="I26" s="11">
        <v>38447.660000000003</v>
      </c>
      <c r="J26" s="14">
        <v>0</v>
      </c>
      <c r="K26" s="11">
        <v>0</v>
      </c>
      <c r="L26" s="12">
        <v>8.6328078098879685E-3</v>
      </c>
      <c r="M26" s="11">
        <v>5047.38</v>
      </c>
      <c r="N26" s="13">
        <v>8.9534946324569924E-3</v>
      </c>
      <c r="O26" s="11">
        <v>24612.53</v>
      </c>
      <c r="P26" s="14">
        <v>5.908308645632708E-3</v>
      </c>
      <c r="Q26" s="11">
        <v>151460.48000000001</v>
      </c>
      <c r="R26" s="10">
        <v>5.9083087269617618E-3</v>
      </c>
      <c r="S26" s="11">
        <v>67510.16</v>
      </c>
      <c r="T26" s="12">
        <v>8.646964834781206E-3</v>
      </c>
      <c r="U26" s="11">
        <v>1159.2</v>
      </c>
      <c r="V26" s="13">
        <v>8.6338700590101718E-3</v>
      </c>
      <c r="W26" s="11">
        <v>436.73999999999995</v>
      </c>
      <c r="X26" s="13">
        <v>8.6467678190832054E-3</v>
      </c>
      <c r="Y26" s="11">
        <v>1637.39</v>
      </c>
      <c r="Z26" s="13">
        <v>8.6566944798778783E-3</v>
      </c>
      <c r="AA26" s="11">
        <v>171962.09</v>
      </c>
      <c r="AB26" s="13">
        <v>8.6531166924823707E-3</v>
      </c>
      <c r="AC26" s="11">
        <v>1366.4499999999998</v>
      </c>
      <c r="AD26" s="14">
        <f t="shared" si="0"/>
        <v>8.5242373828234054E-3</v>
      </c>
      <c r="AE26" s="11">
        <f t="shared" si="1"/>
        <v>5439275.7700000005</v>
      </c>
    </row>
    <row r="27" spans="1:31" x14ac:dyDescent="0.2">
      <c r="A27" s="9" t="s">
        <v>45</v>
      </c>
      <c r="B27" s="10">
        <v>1.5517836557238018E-2</v>
      </c>
      <c r="C27" s="11">
        <v>6562311.8099999996</v>
      </c>
      <c r="D27" s="10">
        <v>1.5479317481076444E-2</v>
      </c>
      <c r="E27" s="11">
        <v>2048718.07</v>
      </c>
      <c r="F27" s="12">
        <v>1.5499712577922703E-2</v>
      </c>
      <c r="G27" s="11">
        <v>271779.58</v>
      </c>
      <c r="H27" s="13">
        <v>1.530518366715887E-2</v>
      </c>
      <c r="I27" s="11">
        <v>69315.38</v>
      </c>
      <c r="J27" s="14">
        <v>0</v>
      </c>
      <c r="K27" s="11">
        <v>0</v>
      </c>
      <c r="L27" s="12">
        <v>1.5453803160803059E-2</v>
      </c>
      <c r="M27" s="11">
        <v>9035.4399999999987</v>
      </c>
      <c r="N27" s="13">
        <v>1.5790722208277402E-2</v>
      </c>
      <c r="O27" s="11">
        <v>43407.59</v>
      </c>
      <c r="P27" s="14">
        <v>1.4963289570430421E-2</v>
      </c>
      <c r="Q27" s="11">
        <v>383586.43</v>
      </c>
      <c r="R27" s="10">
        <v>1.4963289807116005E-2</v>
      </c>
      <c r="S27" s="11">
        <v>170975.16999999998</v>
      </c>
      <c r="T27" s="12">
        <v>1.5468683098286865E-2</v>
      </c>
      <c r="U27" s="11">
        <v>2073.71</v>
      </c>
      <c r="V27" s="13">
        <v>1.5454931846711942E-2</v>
      </c>
      <c r="W27" s="11">
        <v>781.78000000000009</v>
      </c>
      <c r="X27" s="13">
        <v>1.5468430180118332E-2</v>
      </c>
      <c r="Y27" s="11">
        <v>2929.17</v>
      </c>
      <c r="Z27" s="13">
        <v>1.5478945132074557E-2</v>
      </c>
      <c r="AA27" s="11">
        <v>307483.62</v>
      </c>
      <c r="AB27" s="13">
        <v>1.5475365736583532E-2</v>
      </c>
      <c r="AC27" s="11">
        <v>2443.7799999999997</v>
      </c>
      <c r="AD27" s="14">
        <f t="shared" si="0"/>
        <v>1.5475496532782533E-2</v>
      </c>
      <c r="AE27" s="11">
        <f t="shared" si="1"/>
        <v>9874841.5299999975</v>
      </c>
    </row>
    <row r="28" spans="1:31" x14ac:dyDescent="0.2">
      <c r="A28" s="9" t="s">
        <v>46</v>
      </c>
      <c r="B28" s="10">
        <v>1.8292570921820676E-2</v>
      </c>
      <c r="C28" s="11">
        <v>7735714.5599999996</v>
      </c>
      <c r="D28" s="10">
        <v>1.8333486762614266E-2</v>
      </c>
      <c r="E28" s="11">
        <v>2426472.98</v>
      </c>
      <c r="F28" s="12">
        <v>1.8314300027951765E-2</v>
      </c>
      <c r="G28" s="11">
        <v>321131.94</v>
      </c>
      <c r="H28" s="13">
        <v>1.8513990625413871E-2</v>
      </c>
      <c r="I28" s="11">
        <v>83847.69</v>
      </c>
      <c r="J28" s="14">
        <v>0</v>
      </c>
      <c r="K28" s="11">
        <v>0</v>
      </c>
      <c r="L28" s="12">
        <v>1.8360789650030736E-2</v>
      </c>
      <c r="M28" s="11">
        <v>10735.08</v>
      </c>
      <c r="N28" s="13">
        <v>1.8023932948456309E-2</v>
      </c>
      <c r="O28" s="11">
        <v>49546.53</v>
      </c>
      <c r="P28" s="14">
        <v>1.8224165512757025E-2</v>
      </c>
      <c r="Q28" s="11">
        <v>467179.53</v>
      </c>
      <c r="R28" s="10">
        <v>1.8224165270240192E-2</v>
      </c>
      <c r="S28" s="11">
        <v>208234.93999999997</v>
      </c>
      <c r="T28" s="12">
        <v>1.8345633924268932E-2</v>
      </c>
      <c r="U28" s="11">
        <v>2459.39</v>
      </c>
      <c r="V28" s="13">
        <v>1.8359576550128993E-2</v>
      </c>
      <c r="W28" s="11">
        <v>928.70999999999992</v>
      </c>
      <c r="X28" s="13">
        <v>1.8345845364809859E-2</v>
      </c>
      <c r="Y28" s="11">
        <v>3474.05</v>
      </c>
      <c r="Z28" s="13">
        <v>1.8335320566599245E-2</v>
      </c>
      <c r="AA28" s="11">
        <v>364224.48</v>
      </c>
      <c r="AB28" s="13">
        <v>1.8339009411439879E-2</v>
      </c>
      <c r="AC28" s="11">
        <v>2895.99</v>
      </c>
      <c r="AD28" s="14">
        <f t="shared" si="0"/>
        <v>1.8299532931848585E-2</v>
      </c>
      <c r="AE28" s="11">
        <f t="shared" si="1"/>
        <v>11676845.869999999</v>
      </c>
    </row>
    <row r="29" spans="1:31" x14ac:dyDescent="0.2">
      <c r="A29" s="9" t="s">
        <v>47</v>
      </c>
      <c r="B29" s="10">
        <v>1.8674751282193487E-2</v>
      </c>
      <c r="C29" s="11">
        <v>7897334.1699999999</v>
      </c>
      <c r="D29" s="10">
        <v>1.8718258838984814E-2</v>
      </c>
      <c r="E29" s="11">
        <v>2477398.3199999998</v>
      </c>
      <c r="F29" s="12">
        <v>1.8696808409318238E-2</v>
      </c>
      <c r="G29" s="11">
        <v>327839.03000000003</v>
      </c>
      <c r="H29" s="13">
        <v>1.8912166104725257E-2</v>
      </c>
      <c r="I29" s="11">
        <v>85650.98000000001</v>
      </c>
      <c r="J29" s="14">
        <v>0</v>
      </c>
      <c r="K29" s="11">
        <v>0</v>
      </c>
      <c r="L29" s="12">
        <v>1.8747209984637601E-2</v>
      </c>
      <c r="M29" s="11">
        <v>10961.01</v>
      </c>
      <c r="N29" s="13">
        <v>1.8383476479939466E-2</v>
      </c>
      <c r="O29" s="11">
        <v>50534.89</v>
      </c>
      <c r="P29" s="14">
        <v>1.9167825829511268E-2</v>
      </c>
      <c r="Q29" s="11">
        <v>491370.42000000004</v>
      </c>
      <c r="R29" s="10">
        <v>1.9167825221037254E-2</v>
      </c>
      <c r="S29" s="11">
        <v>219017.49</v>
      </c>
      <c r="T29" s="12">
        <v>1.8730764009172104E-2</v>
      </c>
      <c r="U29" s="11">
        <v>2511.02</v>
      </c>
      <c r="V29" s="13">
        <v>1.874605857525527E-2</v>
      </c>
      <c r="W29" s="11">
        <v>948.26</v>
      </c>
      <c r="X29" s="13">
        <v>1.8731081449311484E-2</v>
      </c>
      <c r="Y29" s="11">
        <v>3547</v>
      </c>
      <c r="Z29" s="13">
        <v>1.8719598927875686E-2</v>
      </c>
      <c r="AA29" s="11">
        <v>371858.03</v>
      </c>
      <c r="AB29" s="13">
        <v>1.8723395362798274E-2</v>
      </c>
      <c r="AC29" s="11">
        <v>2956.69</v>
      </c>
      <c r="AD29" s="14">
        <f t="shared" si="0"/>
        <v>1.8714959031919377E-2</v>
      </c>
      <c r="AE29" s="11">
        <f t="shared" si="1"/>
        <v>11941927.309999999</v>
      </c>
    </row>
    <row r="30" spans="1:31" x14ac:dyDescent="0.2">
      <c r="A30" s="9" t="s">
        <v>48</v>
      </c>
      <c r="B30" s="10">
        <v>2.0368195835996302E-2</v>
      </c>
      <c r="C30" s="11">
        <v>8613472.0899999999</v>
      </c>
      <c r="D30" s="10">
        <v>2.0409118069453055E-2</v>
      </c>
      <c r="E30" s="11">
        <v>2701186.8600000003</v>
      </c>
      <c r="F30" s="12">
        <v>2.0389523583335598E-2</v>
      </c>
      <c r="G30" s="11">
        <v>357519.93</v>
      </c>
      <c r="H30" s="13">
        <v>2.0590429966102455E-2</v>
      </c>
      <c r="I30" s="11">
        <v>93251.640000000014</v>
      </c>
      <c r="J30" s="14">
        <v>0</v>
      </c>
      <c r="K30" s="11">
        <v>0</v>
      </c>
      <c r="L30" s="12">
        <v>2.0436390044233182E-2</v>
      </c>
      <c r="M30" s="11">
        <v>11948.63</v>
      </c>
      <c r="N30" s="13">
        <v>2.0098256412495043E-2</v>
      </c>
      <c r="O30" s="11">
        <v>55248.700000000004</v>
      </c>
      <c r="P30" s="14">
        <v>2.2439096086722617E-2</v>
      </c>
      <c r="Q30" s="11">
        <v>575229.98</v>
      </c>
      <c r="R30" s="10">
        <v>2.2439096867397798E-2</v>
      </c>
      <c r="S30" s="11">
        <v>256396.05</v>
      </c>
      <c r="T30" s="12">
        <v>2.0421144186199166E-2</v>
      </c>
      <c r="U30" s="11">
        <v>2737.63</v>
      </c>
      <c r="V30" s="13">
        <v>2.04351135229171E-2</v>
      </c>
      <c r="W30" s="11">
        <v>1033.6999999999998</v>
      </c>
      <c r="X30" s="13">
        <v>2.0421367479843095E-2</v>
      </c>
      <c r="Y30" s="11">
        <v>3867.0800000000004</v>
      </c>
      <c r="Z30" s="13">
        <v>2.0410716197043349E-2</v>
      </c>
      <c r="AA30" s="11">
        <v>405451.46</v>
      </c>
      <c r="AB30" s="13">
        <v>2.0414376921138185E-2</v>
      </c>
      <c r="AC30" s="11">
        <v>3223.7200000000003</v>
      </c>
      <c r="AD30" s="14">
        <f t="shared" si="0"/>
        <v>2.0499394943587827E-2</v>
      </c>
      <c r="AE30" s="11">
        <f t="shared" si="1"/>
        <v>13080567.470000003</v>
      </c>
    </row>
    <row r="31" spans="1:31" x14ac:dyDescent="0.2">
      <c r="A31" s="9" t="s">
        <v>49</v>
      </c>
      <c r="B31" s="10">
        <v>1.081087977349488E-2</v>
      </c>
      <c r="C31" s="11">
        <v>4571794.7699999996</v>
      </c>
      <c r="D31" s="10">
        <v>1.0810787666135427E-2</v>
      </c>
      <c r="E31" s="11">
        <v>1430828.98</v>
      </c>
      <c r="F31" s="12">
        <v>1.0812466898099284E-2</v>
      </c>
      <c r="G31" s="11">
        <v>189591.10999999996</v>
      </c>
      <c r="H31" s="13">
        <v>1.0807374428297167E-2</v>
      </c>
      <c r="I31" s="11">
        <v>48945.329999999994</v>
      </c>
      <c r="J31" s="14">
        <v>0</v>
      </c>
      <c r="K31" s="11">
        <v>0</v>
      </c>
      <c r="L31" s="12">
        <v>1.0810858423374934E-2</v>
      </c>
      <c r="M31" s="11">
        <v>6320.83</v>
      </c>
      <c r="N31" s="13">
        <v>1.0822887450753566E-2</v>
      </c>
      <c r="O31" s="11">
        <v>29751.360000000001</v>
      </c>
      <c r="P31" s="14">
        <v>7.9085444779154798E-3</v>
      </c>
      <c r="Q31" s="11">
        <v>202736.86000000002</v>
      </c>
      <c r="R31" s="10">
        <v>7.9085452337853829E-3</v>
      </c>
      <c r="S31" s="11">
        <v>90365.48000000001</v>
      </c>
      <c r="T31" s="12">
        <v>1.081139143628234E-2</v>
      </c>
      <c r="U31" s="11">
        <v>1449.3600000000001</v>
      </c>
      <c r="V31" s="13">
        <v>1.0811019185718945E-2</v>
      </c>
      <c r="W31" s="11">
        <v>546.86999999999989</v>
      </c>
      <c r="X31" s="13">
        <v>1.0811377428914831E-2</v>
      </c>
      <c r="Y31" s="11">
        <v>2047.29</v>
      </c>
      <c r="Z31" s="13">
        <v>1.0811735161568477E-2</v>
      </c>
      <c r="AA31" s="11">
        <v>214771.19</v>
      </c>
      <c r="AB31" s="13">
        <v>1.0811440643083392E-2</v>
      </c>
      <c r="AC31" s="11">
        <v>1707.28</v>
      </c>
      <c r="AD31" s="14">
        <f t="shared" si="0"/>
        <v>1.0642386427261286E-2</v>
      </c>
      <c r="AE31" s="11">
        <f t="shared" si="1"/>
        <v>6790856.7100000028</v>
      </c>
    </row>
    <row r="32" spans="1:31" x14ac:dyDescent="0.2">
      <c r="A32" s="9" t="s">
        <v>50</v>
      </c>
      <c r="B32" s="10">
        <v>9.7100637435294703E-3</v>
      </c>
      <c r="C32" s="11">
        <v>4106272.53</v>
      </c>
      <c r="D32" s="10">
        <v>9.7321615869636804E-3</v>
      </c>
      <c r="E32" s="11">
        <v>1288070.7</v>
      </c>
      <c r="F32" s="12">
        <v>9.7240030614859675E-3</v>
      </c>
      <c r="G32" s="11">
        <v>170505.44999999998</v>
      </c>
      <c r="H32" s="13">
        <v>9.8255053023454369E-3</v>
      </c>
      <c r="I32" s="11">
        <v>44498.559999999998</v>
      </c>
      <c r="J32" s="14">
        <v>0</v>
      </c>
      <c r="K32" s="11">
        <v>0</v>
      </c>
      <c r="L32" s="12">
        <v>9.7470864970610992E-3</v>
      </c>
      <c r="M32" s="11">
        <v>5698.87</v>
      </c>
      <c r="N32" s="13">
        <v>9.5758677012510313E-3</v>
      </c>
      <c r="O32" s="11">
        <v>26323.39</v>
      </c>
      <c r="P32" s="14">
        <v>6.0165946567338965E-3</v>
      </c>
      <c r="Q32" s="11">
        <v>154236.41000000003</v>
      </c>
      <c r="R32" s="10">
        <v>6.0165939152633406E-3</v>
      </c>
      <c r="S32" s="11">
        <v>68747.459999999992</v>
      </c>
      <c r="T32" s="12">
        <v>9.739546735532071E-3</v>
      </c>
      <c r="U32" s="11">
        <v>1305.67</v>
      </c>
      <c r="V32" s="13">
        <v>9.746661526752267E-3</v>
      </c>
      <c r="W32" s="11">
        <v>493.03</v>
      </c>
      <c r="X32" s="13">
        <v>9.7397398877508128E-3</v>
      </c>
      <c r="Y32" s="11">
        <v>1844.3600000000001</v>
      </c>
      <c r="Z32" s="13">
        <v>9.734436823274184E-3</v>
      </c>
      <c r="AA32" s="11">
        <v>193371.05000000002</v>
      </c>
      <c r="AB32" s="13">
        <v>9.7361731877183919E-3</v>
      </c>
      <c r="AC32" s="11">
        <v>1537.48</v>
      </c>
      <c r="AD32" s="14">
        <f t="shared" si="0"/>
        <v>9.5015666228185081E-3</v>
      </c>
      <c r="AE32" s="11">
        <f t="shared" si="1"/>
        <v>6062904.96</v>
      </c>
    </row>
    <row r="33" spans="1:31" x14ac:dyDescent="0.2">
      <c r="A33" s="9" t="s">
        <v>51</v>
      </c>
      <c r="B33" s="10">
        <v>1.1937809341040519E-2</v>
      </c>
      <c r="C33" s="11">
        <v>5048360.12</v>
      </c>
      <c r="D33" s="10">
        <v>1.1953959670745801E-2</v>
      </c>
      <c r="E33" s="11">
        <v>1582130.04</v>
      </c>
      <c r="F33" s="12">
        <v>1.194638172457763E-2</v>
      </c>
      <c r="G33" s="11">
        <v>209473.72999999998</v>
      </c>
      <c r="H33" s="13">
        <v>1.2025255412891468E-2</v>
      </c>
      <c r="I33" s="11">
        <v>54460.969999999994</v>
      </c>
      <c r="J33" s="14">
        <v>0</v>
      </c>
      <c r="K33" s="11">
        <v>0</v>
      </c>
      <c r="L33" s="12">
        <v>1.1964731811323299E-2</v>
      </c>
      <c r="M33" s="11">
        <v>6995.47</v>
      </c>
      <c r="N33" s="13">
        <v>1.1833469750048202E-2</v>
      </c>
      <c r="O33" s="11">
        <v>32529.38</v>
      </c>
      <c r="P33" s="14">
        <v>9.4756401666847741E-3</v>
      </c>
      <c r="Q33" s="11">
        <v>242909.62000000002</v>
      </c>
      <c r="R33" s="10">
        <v>9.4756409874026826E-3</v>
      </c>
      <c r="S33" s="11">
        <v>108271.6</v>
      </c>
      <c r="T33" s="12">
        <v>1.1958800106818953E-2</v>
      </c>
      <c r="U33" s="11">
        <v>1603.1799999999998</v>
      </c>
      <c r="V33" s="13">
        <v>1.1964336901620064E-2</v>
      </c>
      <c r="W33" s="11">
        <v>605.21</v>
      </c>
      <c r="X33" s="13">
        <v>1.1958847597542092E-2</v>
      </c>
      <c r="Y33" s="11">
        <v>2264.58</v>
      </c>
      <c r="Z33" s="13">
        <v>1.1954679805217281E-2</v>
      </c>
      <c r="AA33" s="11">
        <v>237475.37</v>
      </c>
      <c r="AB33" s="13">
        <v>1.1956049550958681E-2</v>
      </c>
      <c r="AC33" s="11">
        <v>1888.03</v>
      </c>
      <c r="AD33" s="14">
        <f t="shared" si="0"/>
        <v>1.1799126800426041E-2</v>
      </c>
      <c r="AE33" s="11">
        <f t="shared" si="1"/>
        <v>7528967.2999999998</v>
      </c>
    </row>
    <row r="34" spans="1:31" x14ac:dyDescent="0.2">
      <c r="A34" s="9" t="s">
        <v>52</v>
      </c>
      <c r="B34" s="10">
        <v>9.49639016583609E-3</v>
      </c>
      <c r="C34" s="11">
        <v>4015912.47</v>
      </c>
      <c r="D34" s="10">
        <v>9.5439387661825689E-3</v>
      </c>
      <c r="E34" s="11">
        <v>1263159.0399999998</v>
      </c>
      <c r="F34" s="12">
        <v>9.5262020599445243E-3</v>
      </c>
      <c r="G34" s="11">
        <v>167037.10999999999</v>
      </c>
      <c r="H34" s="13">
        <v>9.7450594104603171E-3</v>
      </c>
      <c r="I34" s="11">
        <v>44134.229999999996</v>
      </c>
      <c r="J34" s="14">
        <v>0</v>
      </c>
      <c r="K34" s="11">
        <v>0</v>
      </c>
      <c r="L34" s="12">
        <v>9.5759997619186896E-3</v>
      </c>
      <c r="M34" s="11">
        <v>5598.84</v>
      </c>
      <c r="N34" s="13">
        <v>9.2029880717224514E-3</v>
      </c>
      <c r="O34" s="11">
        <v>25298.37</v>
      </c>
      <c r="P34" s="14">
        <v>4.855936730539444E-3</v>
      </c>
      <c r="Q34" s="11">
        <v>124482.74999999999</v>
      </c>
      <c r="R34" s="10">
        <v>4.8559365033089223E-3</v>
      </c>
      <c r="S34" s="11">
        <v>55485.429999999993</v>
      </c>
      <c r="T34" s="12">
        <v>9.5598492002751008E-3</v>
      </c>
      <c r="U34" s="11">
        <v>1281.58</v>
      </c>
      <c r="V34" s="13">
        <v>9.5746720833456908E-3</v>
      </c>
      <c r="W34" s="11">
        <v>484.33</v>
      </c>
      <c r="X34" s="13">
        <v>9.560086267534974E-3</v>
      </c>
      <c r="Y34" s="11">
        <v>1810.3400000000001</v>
      </c>
      <c r="Z34" s="13">
        <v>9.5487294240258116E-3</v>
      </c>
      <c r="AA34" s="11">
        <v>189682.04</v>
      </c>
      <c r="AB34" s="13">
        <v>9.5527191348213115E-3</v>
      </c>
      <c r="AC34" s="11">
        <v>1508.51</v>
      </c>
      <c r="AD34" s="14">
        <f t="shared" si="0"/>
        <v>9.2398033388227038E-3</v>
      </c>
      <c r="AE34" s="11">
        <f t="shared" si="1"/>
        <v>5895875.04</v>
      </c>
    </row>
    <row r="35" spans="1:31" x14ac:dyDescent="0.2">
      <c r="A35" s="9" t="s">
        <v>53</v>
      </c>
      <c r="B35" s="10">
        <v>9.6897157707396629E-3</v>
      </c>
      <c r="C35" s="11">
        <v>4097667.61</v>
      </c>
      <c r="D35" s="10">
        <v>9.6866931268205451E-3</v>
      </c>
      <c r="E35" s="11">
        <v>1282052.8600000001</v>
      </c>
      <c r="F35" s="12">
        <v>9.6898361170619854E-3</v>
      </c>
      <c r="G35" s="11">
        <v>169906.35</v>
      </c>
      <c r="H35" s="13">
        <v>9.6701800130566413E-3</v>
      </c>
      <c r="I35" s="11">
        <v>43795.11</v>
      </c>
      <c r="J35" s="14">
        <v>0</v>
      </c>
      <c r="K35" s="11">
        <v>0</v>
      </c>
      <c r="L35" s="12">
        <v>9.6848124989951673E-3</v>
      </c>
      <c r="M35" s="11">
        <v>5662.46</v>
      </c>
      <c r="N35" s="13">
        <v>9.7211896992648039E-3</v>
      </c>
      <c r="O35" s="11">
        <v>26722.87</v>
      </c>
      <c r="P35" s="14">
        <v>6.5475215624885806E-3</v>
      </c>
      <c r="Q35" s="11">
        <v>167846.81</v>
      </c>
      <c r="R35" s="10">
        <v>6.5475212782626678E-3</v>
      </c>
      <c r="S35" s="11">
        <v>74814</v>
      </c>
      <c r="T35" s="12">
        <v>9.686435633372268E-3</v>
      </c>
      <c r="U35" s="11">
        <v>1298.55</v>
      </c>
      <c r="V35" s="13">
        <v>9.6849825539443903E-3</v>
      </c>
      <c r="W35" s="11">
        <v>489.90999999999997</v>
      </c>
      <c r="X35" s="13">
        <v>9.6864035689918481E-3</v>
      </c>
      <c r="Y35" s="11">
        <v>1834.26</v>
      </c>
      <c r="Z35" s="13">
        <v>9.6875615635475601E-3</v>
      </c>
      <c r="AA35" s="11">
        <v>192439.89</v>
      </c>
      <c r="AB35" s="13">
        <v>9.687095903978234E-3</v>
      </c>
      <c r="AC35" s="11">
        <v>1529.73</v>
      </c>
      <c r="AD35" s="14">
        <f t="shared" si="0"/>
        <v>9.5065117305841371E-3</v>
      </c>
      <c r="AE35" s="11">
        <f t="shared" si="1"/>
        <v>6066060.4099999992</v>
      </c>
    </row>
    <row r="36" spans="1:31" x14ac:dyDescent="0.2">
      <c r="A36" s="9" t="s">
        <v>54</v>
      </c>
      <c r="B36" s="10">
        <v>9.5537299383799991E-3</v>
      </c>
      <c r="C36" s="11">
        <v>4040160.79</v>
      </c>
      <c r="D36" s="10">
        <v>9.5142740004976415E-3</v>
      </c>
      <c r="E36" s="11">
        <v>1259232.8499999999</v>
      </c>
      <c r="F36" s="12">
        <v>9.534279853314934E-3</v>
      </c>
      <c r="G36" s="11">
        <v>167178.74999999997</v>
      </c>
      <c r="H36" s="13">
        <v>9.3375262145236424E-3</v>
      </c>
      <c r="I36" s="11">
        <v>42288.56</v>
      </c>
      <c r="J36" s="14">
        <v>0</v>
      </c>
      <c r="K36" s="11">
        <v>0</v>
      </c>
      <c r="L36" s="12">
        <v>9.4880704501755005E-3</v>
      </c>
      <c r="M36" s="11">
        <v>5547.43</v>
      </c>
      <c r="N36" s="13">
        <v>9.8266925676535957E-3</v>
      </c>
      <c r="O36" s="11">
        <v>27012.89</v>
      </c>
      <c r="P36" s="14">
        <v>7.4783319533020245E-3</v>
      </c>
      <c r="Q36" s="11">
        <v>191708.28999999998</v>
      </c>
      <c r="R36" s="10">
        <v>7.4783319351565186E-3</v>
      </c>
      <c r="S36" s="11">
        <v>85449.73</v>
      </c>
      <c r="T36" s="12">
        <v>9.5030829801295829E-3</v>
      </c>
      <c r="U36" s="11">
        <v>1273.97</v>
      </c>
      <c r="V36" s="13">
        <v>9.4892704286886308E-3</v>
      </c>
      <c r="W36" s="11">
        <v>480.01</v>
      </c>
      <c r="X36" s="13">
        <v>9.5028421392827789E-3</v>
      </c>
      <c r="Y36" s="11">
        <v>1799.5</v>
      </c>
      <c r="Z36" s="13">
        <v>9.5133776572585305E-3</v>
      </c>
      <c r="AA36" s="11">
        <v>188979.79</v>
      </c>
      <c r="AB36" s="13">
        <v>9.5097844272395999E-3</v>
      </c>
      <c r="AC36" s="11">
        <v>1501.73</v>
      </c>
      <c r="AD36" s="14">
        <f t="shared" si="0"/>
        <v>9.4227528933169338E-3</v>
      </c>
      <c r="AE36" s="11">
        <f t="shared" si="1"/>
        <v>6012614.2899999991</v>
      </c>
    </row>
    <row r="37" spans="1:31" x14ac:dyDescent="0.2">
      <c r="A37" s="9" t="s">
        <v>55</v>
      </c>
      <c r="B37" s="10">
        <v>7.5946397635964381E-3</v>
      </c>
      <c r="C37" s="11">
        <v>3211684.44</v>
      </c>
      <c r="D37" s="10">
        <v>7.0512443623428215E-3</v>
      </c>
      <c r="E37" s="11">
        <v>933246.04</v>
      </c>
      <c r="F37" s="12">
        <v>7.2809228184294765E-3</v>
      </c>
      <c r="G37" s="11">
        <v>127667.28</v>
      </c>
      <c r="H37" s="13">
        <v>4.6994483804901439E-3</v>
      </c>
      <c r="I37" s="11">
        <v>21283.249999999996</v>
      </c>
      <c r="J37" s="14">
        <v>0</v>
      </c>
      <c r="K37" s="11">
        <v>0</v>
      </c>
      <c r="L37" s="12">
        <v>6.68692068163774E-3</v>
      </c>
      <c r="M37" s="11">
        <v>3909.67</v>
      </c>
      <c r="N37" s="13">
        <v>1.0987420559999709E-2</v>
      </c>
      <c r="O37" s="11">
        <v>30203.65</v>
      </c>
      <c r="P37" s="14">
        <v>1.2128396416310481E-2</v>
      </c>
      <c r="Q37" s="11">
        <v>310913.46999999997</v>
      </c>
      <c r="R37" s="10">
        <v>1.2128396179875687E-2</v>
      </c>
      <c r="S37" s="11">
        <v>138582.79999999999</v>
      </c>
      <c r="T37" s="12">
        <v>6.8812444707016165E-3</v>
      </c>
      <c r="U37" s="11">
        <v>922.49</v>
      </c>
      <c r="V37" s="13">
        <v>6.7026460674712626E-3</v>
      </c>
      <c r="W37" s="11">
        <v>339.05</v>
      </c>
      <c r="X37" s="13">
        <v>6.8772694339590745E-3</v>
      </c>
      <c r="Y37" s="11">
        <v>1302.31</v>
      </c>
      <c r="Z37" s="13">
        <v>7.0122808086003465E-3</v>
      </c>
      <c r="AA37" s="11">
        <v>139296.41</v>
      </c>
      <c r="AB37" s="13">
        <v>6.9668845486979625E-3</v>
      </c>
      <c r="AC37" s="11">
        <v>1100.17</v>
      </c>
      <c r="AD37" s="14">
        <f t="shared" si="0"/>
        <v>7.7111539079545363E-3</v>
      </c>
      <c r="AE37" s="11">
        <f t="shared" si="1"/>
        <v>4920451.0299999993</v>
      </c>
    </row>
    <row r="38" spans="1:31" x14ac:dyDescent="0.2">
      <c r="A38" s="9" t="s">
        <v>56</v>
      </c>
      <c r="B38" s="10">
        <v>8.2390871224221132E-3</v>
      </c>
      <c r="C38" s="11">
        <v>3484213.7</v>
      </c>
      <c r="D38" s="10">
        <v>8.1379302387987237E-3</v>
      </c>
      <c r="E38" s="11">
        <v>1077071.05</v>
      </c>
      <c r="F38" s="12">
        <v>8.1781316089027632E-3</v>
      </c>
      <c r="G38" s="11">
        <v>143399.38</v>
      </c>
      <c r="H38" s="13">
        <v>7.7054238500242848E-3</v>
      </c>
      <c r="I38" s="11">
        <v>34896.959999999999</v>
      </c>
      <c r="J38" s="14">
        <v>0</v>
      </c>
      <c r="K38" s="11">
        <v>0</v>
      </c>
      <c r="L38" s="12">
        <v>8.0698789171815694E-3</v>
      </c>
      <c r="M38" s="11">
        <v>4718.25</v>
      </c>
      <c r="N38" s="13">
        <v>8.8744929845430767E-3</v>
      </c>
      <c r="O38" s="11">
        <v>24395.360000000001</v>
      </c>
      <c r="P38" s="14">
        <v>5.8320840599003394E-3</v>
      </c>
      <c r="Q38" s="11">
        <v>149506.45000000001</v>
      </c>
      <c r="R38" s="10">
        <v>5.8320846361162556E-3</v>
      </c>
      <c r="S38" s="11">
        <v>66639.199999999997</v>
      </c>
      <c r="T38" s="12">
        <v>8.1050376477152519E-3</v>
      </c>
      <c r="U38" s="11">
        <v>1086.5500000000002</v>
      </c>
      <c r="V38" s="13">
        <v>8.072828633276994E-3</v>
      </c>
      <c r="W38" s="11">
        <v>408.36</v>
      </c>
      <c r="X38" s="13">
        <v>8.1044272313064124E-3</v>
      </c>
      <c r="Y38" s="11">
        <v>1534.69</v>
      </c>
      <c r="Z38" s="13">
        <v>8.1291766495240128E-3</v>
      </c>
      <c r="AA38" s="11">
        <v>161483.14000000001</v>
      </c>
      <c r="AB38" s="13">
        <v>8.1208023091020286E-3</v>
      </c>
      <c r="AC38" s="11">
        <v>1282.3899999999999</v>
      </c>
      <c r="AD38" s="14">
        <f t="shared" si="0"/>
        <v>8.0718907002416199E-3</v>
      </c>
      <c r="AE38" s="11">
        <f t="shared" si="1"/>
        <v>5150635.4800000004</v>
      </c>
    </row>
    <row r="39" spans="1:31" x14ac:dyDescent="0.2">
      <c r="A39" s="9" t="s">
        <v>57</v>
      </c>
      <c r="B39" s="10">
        <v>3.5522273894278235E-2</v>
      </c>
      <c r="C39" s="11">
        <v>15021954.68</v>
      </c>
      <c r="D39" s="10">
        <v>3.5744156316410994E-2</v>
      </c>
      <c r="E39" s="11">
        <v>4730809.29</v>
      </c>
      <c r="F39" s="12">
        <v>3.5639369777906757E-2</v>
      </c>
      <c r="G39" s="11">
        <v>624918.23</v>
      </c>
      <c r="H39" s="13">
        <v>3.6723881957107921E-2</v>
      </c>
      <c r="I39" s="11">
        <v>166318.15000000002</v>
      </c>
      <c r="J39" s="14">
        <v>0</v>
      </c>
      <c r="K39" s="11">
        <v>0</v>
      </c>
      <c r="L39" s="12">
        <v>3.5892143008875714E-2</v>
      </c>
      <c r="M39" s="11">
        <v>20985.21</v>
      </c>
      <c r="N39" s="13">
        <v>3.4033100151695389E-2</v>
      </c>
      <c r="O39" s="11">
        <v>93554.61</v>
      </c>
      <c r="P39" s="14">
        <v>4.8463330873067208E-2</v>
      </c>
      <c r="Q39" s="11">
        <v>1242365.5899999999</v>
      </c>
      <c r="R39" s="10">
        <v>4.8463330520176366E-2</v>
      </c>
      <c r="S39" s="11">
        <v>553756.98</v>
      </c>
      <c r="T39" s="12">
        <v>3.5810011442757118E-2</v>
      </c>
      <c r="U39" s="11">
        <v>4800.6400000000003</v>
      </c>
      <c r="V39" s="13">
        <v>3.58853008332592E-2</v>
      </c>
      <c r="W39" s="11">
        <v>1815.2399999999998</v>
      </c>
      <c r="X39" s="13">
        <v>3.5811377428914833E-2</v>
      </c>
      <c r="Y39" s="11">
        <v>6781.4000000000005</v>
      </c>
      <c r="Z39" s="13">
        <v>3.5753685521737667E-2</v>
      </c>
      <c r="AA39" s="11">
        <v>710233.97</v>
      </c>
      <c r="AB39" s="13">
        <v>3.5773287012820884E-2</v>
      </c>
      <c r="AC39" s="11">
        <v>5649.1100000000006</v>
      </c>
      <c r="AD39" s="14">
        <f t="shared" si="0"/>
        <v>3.6333041899486315E-2</v>
      </c>
      <c r="AE39" s="11">
        <f t="shared" si="1"/>
        <v>23183943.099999994</v>
      </c>
    </row>
    <row r="40" spans="1:31" x14ac:dyDescent="0.2">
      <c r="A40" s="9" t="s">
        <v>58</v>
      </c>
      <c r="B40" s="10">
        <v>1.0357432133619591E-2</v>
      </c>
      <c r="C40" s="11">
        <v>4380037.0600000005</v>
      </c>
      <c r="D40" s="10">
        <v>1.0390064026552716E-2</v>
      </c>
      <c r="E40" s="11">
        <v>1375145.3800000001</v>
      </c>
      <c r="F40" s="12">
        <v>1.0374956636895021E-2</v>
      </c>
      <c r="G40" s="11">
        <v>181919.59</v>
      </c>
      <c r="H40" s="13">
        <v>1.0533631408330168E-2</v>
      </c>
      <c r="I40" s="11">
        <v>47705.58</v>
      </c>
      <c r="J40" s="14">
        <v>0</v>
      </c>
      <c r="K40" s="11">
        <v>0</v>
      </c>
      <c r="L40" s="12">
        <v>1.0411849881523761E-2</v>
      </c>
      <c r="M40" s="11">
        <v>6087.5399999999991</v>
      </c>
      <c r="N40" s="13">
        <v>1.0142524545914227E-2</v>
      </c>
      <c r="O40" s="11">
        <v>27881.089999999997</v>
      </c>
      <c r="P40" s="14">
        <v>6.9614704912086545E-3</v>
      </c>
      <c r="Q40" s="11">
        <v>178458.46</v>
      </c>
      <c r="R40" s="10">
        <v>6.9614712320745249E-3</v>
      </c>
      <c r="S40" s="11">
        <v>79543.920000000013</v>
      </c>
      <c r="T40" s="12">
        <v>1.0399854988788483E-2</v>
      </c>
      <c r="U40" s="11">
        <v>1394.19</v>
      </c>
      <c r="V40" s="13">
        <v>1.0410896618529392E-2</v>
      </c>
      <c r="W40" s="11">
        <v>526.63</v>
      </c>
      <c r="X40" s="13">
        <v>1.0400001267397672E-2</v>
      </c>
      <c r="Y40" s="11">
        <v>1969.39</v>
      </c>
      <c r="Z40" s="13">
        <v>1.039164038872979E-2</v>
      </c>
      <c r="AA40" s="11">
        <v>206426.15999999997</v>
      </c>
      <c r="AB40" s="13">
        <v>1.0394505370637977E-2</v>
      </c>
      <c r="AC40" s="11">
        <v>1641.44</v>
      </c>
      <c r="AD40" s="14">
        <f t="shared" si="0"/>
        <v>1.0168914389110682E-2</v>
      </c>
      <c r="AE40" s="11">
        <f t="shared" si="1"/>
        <v>6488736.4300000006</v>
      </c>
    </row>
    <row r="41" spans="1:31" x14ac:dyDescent="0.2">
      <c r="A41" s="9" t="s">
        <v>59</v>
      </c>
      <c r="B41" s="10">
        <v>8.5715385139985729E-3</v>
      </c>
      <c r="C41" s="11">
        <v>3624803.51</v>
      </c>
      <c r="D41" s="10">
        <v>8.6015550173475317E-3</v>
      </c>
      <c r="E41" s="11">
        <v>1138432.7</v>
      </c>
      <c r="F41" s="12">
        <v>8.5891945678082844E-3</v>
      </c>
      <c r="G41" s="11">
        <v>150607.16</v>
      </c>
      <c r="H41" s="13">
        <v>8.7307231147921559E-3</v>
      </c>
      <c r="I41" s="11">
        <v>39540.420000000006</v>
      </c>
      <c r="J41" s="14">
        <v>0</v>
      </c>
      <c r="K41" s="11">
        <v>0</v>
      </c>
      <c r="L41" s="12">
        <v>8.6217076108369411E-3</v>
      </c>
      <c r="M41" s="11">
        <v>5040.8899999999994</v>
      </c>
      <c r="N41" s="13">
        <v>8.3813265525131599E-3</v>
      </c>
      <c r="O41" s="11">
        <v>23039.68</v>
      </c>
      <c r="P41" s="14">
        <v>4.8761640220548281E-3</v>
      </c>
      <c r="Q41" s="11">
        <v>125001.28</v>
      </c>
      <c r="R41" s="10">
        <v>4.8761643830245501E-3</v>
      </c>
      <c r="S41" s="11">
        <v>55716.560000000012</v>
      </c>
      <c r="T41" s="12">
        <v>8.6111595973701032E-3</v>
      </c>
      <c r="U41" s="11">
        <v>1154.4000000000001</v>
      </c>
      <c r="V41" s="13">
        <v>8.6208225839931214E-3</v>
      </c>
      <c r="W41" s="11">
        <v>436.08</v>
      </c>
      <c r="X41" s="13">
        <v>8.6113334924621514E-3</v>
      </c>
      <c r="Y41" s="11">
        <v>1630.68</v>
      </c>
      <c r="Z41" s="13">
        <v>8.603900662345872E-3</v>
      </c>
      <c r="AA41" s="11">
        <v>170913.36000000002</v>
      </c>
      <c r="AB41" s="13">
        <v>8.6063824532562616E-3</v>
      </c>
      <c r="AC41" s="11">
        <v>1359.0700000000002</v>
      </c>
      <c r="AD41" s="14">
        <f t="shared" si="0"/>
        <v>8.3650135478439708E-3</v>
      </c>
      <c r="AE41" s="11">
        <f t="shared" si="1"/>
        <v>5337675.79</v>
      </c>
    </row>
    <row r="42" spans="1:31" x14ac:dyDescent="0.2">
      <c r="A42" s="9" t="s">
        <v>60</v>
      </c>
      <c r="B42" s="10">
        <v>1.0147811540897927E-2</v>
      </c>
      <c r="C42" s="11">
        <v>4291390.96</v>
      </c>
      <c r="D42" s="10">
        <v>9.9955390159529502E-3</v>
      </c>
      <c r="E42" s="11">
        <v>1322929.2200000002</v>
      </c>
      <c r="F42" s="12">
        <v>1.0066476064809315E-2</v>
      </c>
      <c r="G42" s="11">
        <v>176510.54</v>
      </c>
      <c r="H42" s="13">
        <v>9.324834342139935E-3</v>
      </c>
      <c r="I42" s="11">
        <v>42231.08</v>
      </c>
      <c r="J42" s="14">
        <v>0</v>
      </c>
      <c r="K42" s="11">
        <v>0</v>
      </c>
      <c r="L42" s="12">
        <v>9.8939204090072747E-3</v>
      </c>
      <c r="M42" s="11">
        <v>5784.72</v>
      </c>
      <c r="N42" s="13">
        <v>1.1151960944803979E-2</v>
      </c>
      <c r="O42" s="11">
        <v>30655.96</v>
      </c>
      <c r="P42" s="14">
        <v>9.9497782873832798E-3</v>
      </c>
      <c r="Q42" s="11">
        <v>255064.23</v>
      </c>
      <c r="R42" s="10">
        <v>9.9497783571191357E-3</v>
      </c>
      <c r="S42" s="11">
        <v>113689.23999999998</v>
      </c>
      <c r="T42" s="12">
        <v>9.9500516938115079E-3</v>
      </c>
      <c r="U42" s="11">
        <v>1333.8899999999999</v>
      </c>
      <c r="V42" s="13">
        <v>9.8986843796024498E-3</v>
      </c>
      <c r="W42" s="11">
        <v>500.72</v>
      </c>
      <c r="X42" s="13">
        <v>9.9491245450570431E-3</v>
      </c>
      <c r="Y42" s="11">
        <v>1884.0100000000002</v>
      </c>
      <c r="Z42" s="13">
        <v>9.9884354290176187E-3</v>
      </c>
      <c r="AA42" s="11">
        <v>198416.64000000001</v>
      </c>
      <c r="AB42" s="13">
        <v>9.9749104260414799E-3</v>
      </c>
      <c r="AC42" s="11">
        <v>1575.1799999999998</v>
      </c>
      <c r="AD42" s="14">
        <f t="shared" si="0"/>
        <v>1.0095618064338356E-2</v>
      </c>
      <c r="AE42" s="11">
        <f t="shared" si="1"/>
        <v>6441966.3899999987</v>
      </c>
    </row>
    <row r="43" spans="1:31" x14ac:dyDescent="0.2">
      <c r="A43" s="9" t="s">
        <v>61</v>
      </c>
      <c r="B43" s="10">
        <v>9.2777862556925206E-3</v>
      </c>
      <c r="C43" s="11">
        <v>3923467.43</v>
      </c>
      <c r="D43" s="10">
        <v>9.225764265953772E-3</v>
      </c>
      <c r="E43" s="11">
        <v>1221048.02</v>
      </c>
      <c r="F43" s="12">
        <v>9.2518399563977088E-3</v>
      </c>
      <c r="G43" s="11">
        <v>162226.31</v>
      </c>
      <c r="H43" s="13">
        <v>8.9932646962409667E-3</v>
      </c>
      <c r="I43" s="11">
        <v>40729.440000000002</v>
      </c>
      <c r="J43" s="14">
        <v>0</v>
      </c>
      <c r="K43" s="11">
        <v>0</v>
      </c>
      <c r="L43" s="12">
        <v>9.1911700567598176E-3</v>
      </c>
      <c r="M43" s="11">
        <v>5373.84</v>
      </c>
      <c r="N43" s="13">
        <v>9.6347669820621117E-3</v>
      </c>
      <c r="O43" s="11">
        <v>26485.3</v>
      </c>
      <c r="P43" s="14">
        <v>7.5440046281422344E-3</v>
      </c>
      <c r="Q43" s="11">
        <v>193391.82</v>
      </c>
      <c r="R43" s="10">
        <v>7.5440040619241767E-3</v>
      </c>
      <c r="S43" s="11">
        <v>86200.12</v>
      </c>
      <c r="T43" s="12">
        <v>9.2108973240060659E-3</v>
      </c>
      <c r="U43" s="11">
        <v>1234.8</v>
      </c>
      <c r="V43" s="13">
        <v>9.1929345945892527E-3</v>
      </c>
      <c r="W43" s="11">
        <v>465.02</v>
      </c>
      <c r="X43" s="13">
        <v>9.2105485508363755E-3</v>
      </c>
      <c r="Y43" s="11">
        <v>1744.15</v>
      </c>
      <c r="Z43" s="13">
        <v>9.2244078605495383E-3</v>
      </c>
      <c r="AA43" s="11">
        <v>183239.51</v>
      </c>
      <c r="AB43" s="13">
        <v>9.2195635351349E-3</v>
      </c>
      <c r="AC43" s="11">
        <v>1455.9</v>
      </c>
      <c r="AD43" s="14">
        <f t="shared" si="0"/>
        <v>9.1633047650837296E-3</v>
      </c>
      <c r="AE43" s="11">
        <f t="shared" si="1"/>
        <v>5847061.6600000001</v>
      </c>
    </row>
    <row r="44" spans="1:31" x14ac:dyDescent="0.2">
      <c r="A44" s="9" t="s">
        <v>62</v>
      </c>
      <c r="B44" s="10">
        <v>1.4923520803064336E-2</v>
      </c>
      <c r="C44" s="11">
        <v>6310982.6200000001</v>
      </c>
      <c r="D44" s="10">
        <v>1.4925770349732021E-2</v>
      </c>
      <c r="E44" s="11">
        <v>1975455.0199999998</v>
      </c>
      <c r="F44" s="12">
        <v>1.4920023116039472E-2</v>
      </c>
      <c r="G44" s="11">
        <v>261615.02</v>
      </c>
      <c r="H44" s="13">
        <v>1.4944615698362328E-2</v>
      </c>
      <c r="I44" s="11">
        <v>67682.41</v>
      </c>
      <c r="J44" s="14">
        <v>0</v>
      </c>
      <c r="K44" s="11">
        <v>0</v>
      </c>
      <c r="L44" s="12">
        <v>1.4926911432041981E-2</v>
      </c>
      <c r="M44" s="11">
        <v>8727.3799999999992</v>
      </c>
      <c r="N44" s="13">
        <v>1.4890411905723317E-2</v>
      </c>
      <c r="O44" s="11">
        <v>40932.699999999997</v>
      </c>
      <c r="P44" s="14">
        <v>1.6280033859112104E-2</v>
      </c>
      <c r="Q44" s="11">
        <v>417341.39</v>
      </c>
      <c r="R44" s="10">
        <v>1.6280033496031538E-2</v>
      </c>
      <c r="S44" s="11">
        <v>186020.69</v>
      </c>
      <c r="T44" s="12">
        <v>1.4924592678127322E-2</v>
      </c>
      <c r="U44" s="11">
        <v>2000.77</v>
      </c>
      <c r="V44" s="13">
        <v>1.4926904486552208E-2</v>
      </c>
      <c r="W44" s="11">
        <v>755.07</v>
      </c>
      <c r="X44" s="13">
        <v>1.492466376995887E-2</v>
      </c>
      <c r="Y44" s="11">
        <v>2826.2</v>
      </c>
      <c r="Z44" s="13">
        <v>1.4923134813349672E-2</v>
      </c>
      <c r="AA44" s="11">
        <v>296442.64999999997</v>
      </c>
      <c r="AB44" s="13">
        <v>1.4923483765234535E-2</v>
      </c>
      <c r="AC44" s="11">
        <v>2356.63</v>
      </c>
      <c r="AD44" s="14">
        <f t="shared" si="0"/>
        <v>1.5002678472185249E-2</v>
      </c>
      <c r="AE44" s="11">
        <f t="shared" si="1"/>
        <v>9573138.5500000007</v>
      </c>
    </row>
    <row r="45" spans="1:31" x14ac:dyDescent="0.2">
      <c r="A45" s="9" t="s">
        <v>63</v>
      </c>
      <c r="B45" s="10">
        <v>8.7085467203065932E-3</v>
      </c>
      <c r="C45" s="11">
        <v>3682742.68</v>
      </c>
      <c r="D45" s="10">
        <v>8.6939202504014209E-3</v>
      </c>
      <c r="E45" s="11">
        <v>1150657.42</v>
      </c>
      <c r="F45" s="12">
        <v>8.7021616298244998E-3</v>
      </c>
      <c r="G45" s="11">
        <v>152587.98000000001</v>
      </c>
      <c r="H45" s="13">
        <v>8.6268829313438152E-3</v>
      </c>
      <c r="I45" s="11">
        <v>39070.140000000007</v>
      </c>
      <c r="J45" s="14">
        <v>0</v>
      </c>
      <c r="K45" s="11">
        <v>0</v>
      </c>
      <c r="L45" s="12">
        <v>8.6842381620396477E-3</v>
      </c>
      <c r="M45" s="11">
        <v>5077.4500000000007</v>
      </c>
      <c r="N45" s="13">
        <v>8.815382712546338E-3</v>
      </c>
      <c r="O45" s="11">
        <v>24232.870000000003</v>
      </c>
      <c r="P45" s="14">
        <v>5.893618279189535E-3</v>
      </c>
      <c r="Q45" s="11">
        <v>151083.89000000001</v>
      </c>
      <c r="R45" s="10">
        <v>5.8936180685052004E-3</v>
      </c>
      <c r="S45" s="11">
        <v>67342.3</v>
      </c>
      <c r="T45" s="12">
        <v>8.6900803081637404E-3</v>
      </c>
      <c r="U45" s="11">
        <v>1164.98</v>
      </c>
      <c r="V45" s="13">
        <v>8.6848738249859139E-3</v>
      </c>
      <c r="W45" s="11">
        <v>439.31999999999994</v>
      </c>
      <c r="X45" s="13">
        <v>8.6899649564543269E-3</v>
      </c>
      <c r="Y45" s="11">
        <v>1645.57</v>
      </c>
      <c r="Z45" s="13">
        <v>8.6940679297400313E-3</v>
      </c>
      <c r="AA45" s="11">
        <v>172704.5</v>
      </c>
      <c r="AB45" s="13">
        <v>8.6926318215841247E-3</v>
      </c>
      <c r="AC45" s="11">
        <v>1372.69</v>
      </c>
      <c r="AD45" s="14">
        <f t="shared" si="0"/>
        <v>8.5412348753294443E-3</v>
      </c>
      <c r="AE45" s="11">
        <f t="shared" si="1"/>
        <v>5450121.790000001</v>
      </c>
    </row>
    <row r="46" spans="1:31" x14ac:dyDescent="0.2">
      <c r="A46" s="9" t="s">
        <v>64</v>
      </c>
      <c r="B46" s="10">
        <v>1.2196389668730847E-2</v>
      </c>
      <c r="C46" s="11">
        <v>5157710.72</v>
      </c>
      <c r="D46" s="10">
        <v>1.2199803170280119E-2</v>
      </c>
      <c r="E46" s="11">
        <v>1614667.9100000001</v>
      </c>
      <c r="F46" s="12">
        <v>1.2198334281901847E-2</v>
      </c>
      <c r="G46" s="11">
        <v>213891.59</v>
      </c>
      <c r="H46" s="13">
        <v>1.2214690661224029E-2</v>
      </c>
      <c r="I46" s="11">
        <v>55318.900000000009</v>
      </c>
      <c r="J46" s="14">
        <v>0</v>
      </c>
      <c r="K46" s="11">
        <v>0</v>
      </c>
      <c r="L46" s="12">
        <v>1.2202094773465292E-2</v>
      </c>
      <c r="M46" s="11">
        <v>7134.25</v>
      </c>
      <c r="N46" s="13">
        <v>1.2178371220802274E-2</v>
      </c>
      <c r="O46" s="11">
        <v>33477.49</v>
      </c>
      <c r="P46" s="14">
        <v>1.027019671632959E-2</v>
      </c>
      <c r="Q46" s="11">
        <v>263278.21000000002</v>
      </c>
      <c r="R46" s="10">
        <v>1.0270196793561186E-2</v>
      </c>
      <c r="S46" s="11">
        <v>117350.44</v>
      </c>
      <c r="T46" s="12">
        <v>1.220085843056693E-2</v>
      </c>
      <c r="U46" s="11">
        <v>1635.63</v>
      </c>
      <c r="V46" s="13">
        <v>1.2201959098142715E-2</v>
      </c>
      <c r="W46" s="11">
        <v>617.23</v>
      </c>
      <c r="X46" s="13">
        <v>1.220086774494044E-2</v>
      </c>
      <c r="Y46" s="11">
        <v>2310.41</v>
      </c>
      <c r="Z46" s="13">
        <v>1.2200030883021544E-2</v>
      </c>
      <c r="AA46" s="11">
        <v>242349.18</v>
      </c>
      <c r="AB46" s="13">
        <v>1.2200359435693559E-2</v>
      </c>
      <c r="AC46" s="11">
        <v>1926.6100000000001</v>
      </c>
      <c r="AD46" s="14">
        <f t="shared" si="0"/>
        <v>1.2085449660578309E-2</v>
      </c>
      <c r="AE46" s="11">
        <f t="shared" si="1"/>
        <v>7711668.5700000012</v>
      </c>
    </row>
    <row r="47" spans="1:31" x14ac:dyDescent="0.2">
      <c r="A47" s="9" t="s">
        <v>65</v>
      </c>
      <c r="B47" s="10">
        <v>1.6418134492306117E-2</v>
      </c>
      <c r="C47" s="11">
        <v>6943037.29</v>
      </c>
      <c r="D47" s="10">
        <v>1.6482310530730016E-2</v>
      </c>
      <c r="E47" s="11">
        <v>2181466.17</v>
      </c>
      <c r="F47" s="12">
        <v>1.6441922387986425E-2</v>
      </c>
      <c r="G47" s="11">
        <v>288300.74999999994</v>
      </c>
      <c r="H47" s="13">
        <v>1.6784625858925994E-2</v>
      </c>
      <c r="I47" s="11">
        <v>76015.599999999991</v>
      </c>
      <c r="J47" s="14">
        <v>0</v>
      </c>
      <c r="K47" s="11">
        <v>0</v>
      </c>
      <c r="L47" s="12">
        <v>1.6524330986385241E-2</v>
      </c>
      <c r="M47" s="11">
        <v>9661.35</v>
      </c>
      <c r="N47" s="13">
        <v>1.5937059146649786E-2</v>
      </c>
      <c r="O47" s="11">
        <v>43809.86</v>
      </c>
      <c r="P47" s="14">
        <v>1.6471694399559055E-2</v>
      </c>
      <c r="Q47" s="11">
        <v>422254.63999999996</v>
      </c>
      <c r="R47" s="10">
        <v>1.6471693815941674E-2</v>
      </c>
      <c r="S47" s="11">
        <v>188210.66</v>
      </c>
      <c r="T47" s="12">
        <v>1.6497486919899204E-2</v>
      </c>
      <c r="U47" s="11">
        <v>2211.63</v>
      </c>
      <c r="V47" s="13">
        <v>1.6522254840909766E-2</v>
      </c>
      <c r="W47" s="11">
        <v>835.77</v>
      </c>
      <c r="X47" s="13">
        <v>1.6497926748639129E-2</v>
      </c>
      <c r="Y47" s="11">
        <v>3124.12</v>
      </c>
      <c r="Z47" s="13">
        <v>1.6479193482955536E-2</v>
      </c>
      <c r="AA47" s="11">
        <v>327353.18999999994</v>
      </c>
      <c r="AB47" s="13">
        <v>1.6485534549774496E-2</v>
      </c>
      <c r="AC47" s="11">
        <v>2603.3000000000002</v>
      </c>
      <c r="AD47" s="14">
        <f t="shared" si="0"/>
        <v>1.6437802327109556E-2</v>
      </c>
      <c r="AE47" s="11">
        <f t="shared" si="1"/>
        <v>10488884.33</v>
      </c>
    </row>
    <row r="48" spans="1:31" x14ac:dyDescent="0.2">
      <c r="A48" s="9" t="s">
        <v>66</v>
      </c>
      <c r="B48" s="10">
        <v>1.4674983718029801E-2</v>
      </c>
      <c r="C48" s="11">
        <v>6205879.1900000004</v>
      </c>
      <c r="D48" s="10">
        <v>1.4652873001567245E-2</v>
      </c>
      <c r="E48" s="11">
        <v>1939336.52</v>
      </c>
      <c r="F48" s="12">
        <v>1.4662888201446343E-2</v>
      </c>
      <c r="G48" s="11">
        <v>257106.29000000004</v>
      </c>
      <c r="H48" s="13">
        <v>1.4556166680054808E-2</v>
      </c>
      <c r="I48" s="11">
        <v>65923.17</v>
      </c>
      <c r="J48" s="14">
        <v>0</v>
      </c>
      <c r="K48" s="11">
        <v>0</v>
      </c>
      <c r="L48" s="12">
        <v>1.4638083910663407E-2</v>
      </c>
      <c r="M48" s="11">
        <v>8558.5099999999984</v>
      </c>
      <c r="N48" s="13">
        <v>1.4826783512130175E-2</v>
      </c>
      <c r="O48" s="11">
        <v>40757.79</v>
      </c>
      <c r="P48" s="14">
        <v>1.565277210284784E-2</v>
      </c>
      <c r="Q48" s="11">
        <v>401261.43</v>
      </c>
      <c r="R48" s="10">
        <v>1.5652772310862099E-2</v>
      </c>
      <c r="S48" s="11">
        <v>178853.41</v>
      </c>
      <c r="T48" s="12">
        <v>1.464605776876679E-2</v>
      </c>
      <c r="U48" s="11">
        <v>1963.43</v>
      </c>
      <c r="V48" s="13">
        <v>1.4638673902084632E-2</v>
      </c>
      <c r="W48" s="11">
        <v>740.49</v>
      </c>
      <c r="X48" s="13">
        <v>1.4645941898265987E-2</v>
      </c>
      <c r="Y48" s="11">
        <v>2773.42</v>
      </c>
      <c r="Z48" s="13">
        <v>1.4651672006927128E-2</v>
      </c>
      <c r="AA48" s="11">
        <v>291050.14</v>
      </c>
      <c r="AB48" s="13">
        <v>1.4649854161310379E-2</v>
      </c>
      <c r="AC48" s="11">
        <v>2313.42</v>
      </c>
      <c r="AD48" s="14">
        <f t="shared" si="0"/>
        <v>1.4725883859686244E-2</v>
      </c>
      <c r="AE48" s="11">
        <f t="shared" si="1"/>
        <v>9396517.209999999</v>
      </c>
    </row>
    <row r="49" spans="1:31" x14ac:dyDescent="0.2">
      <c r="A49" s="9" t="s">
        <v>67</v>
      </c>
      <c r="B49" s="10">
        <v>1.1143315274351017E-2</v>
      </c>
      <c r="C49" s="11">
        <v>4712377.8600000003</v>
      </c>
      <c r="D49" s="10">
        <v>1.1017877679548448E-2</v>
      </c>
      <c r="E49" s="11">
        <v>1458237.7499999998</v>
      </c>
      <c r="F49" s="12">
        <v>1.108047580917601E-2</v>
      </c>
      <c r="G49" s="11">
        <v>194290.50999999998</v>
      </c>
      <c r="H49" s="13">
        <v>1.0457623697289038E-2</v>
      </c>
      <c r="I49" s="11">
        <v>47361.35</v>
      </c>
      <c r="J49" s="14">
        <v>0</v>
      </c>
      <c r="K49" s="11">
        <v>0</v>
      </c>
      <c r="L49" s="12">
        <v>1.0934482828214416E-2</v>
      </c>
      <c r="M49" s="11">
        <v>6393.1100000000006</v>
      </c>
      <c r="N49" s="13">
        <v>1.1994594260312194E-2</v>
      </c>
      <c r="O49" s="11">
        <v>32972.300000000003</v>
      </c>
      <c r="P49" s="14">
        <v>1.1728825782731777E-2</v>
      </c>
      <c r="Q49" s="11">
        <v>300670.40999999997</v>
      </c>
      <c r="R49" s="10">
        <v>1.1728826198010679E-2</v>
      </c>
      <c r="S49" s="11">
        <v>134017.19</v>
      </c>
      <c r="T49" s="12">
        <v>1.0982063067941928E-2</v>
      </c>
      <c r="U49" s="11">
        <v>1472.2400000000002</v>
      </c>
      <c r="V49" s="13">
        <v>1.0938330911642898E-2</v>
      </c>
      <c r="W49" s="11">
        <v>553.31000000000006</v>
      </c>
      <c r="X49" s="13">
        <v>1.0981155908924803E-2</v>
      </c>
      <c r="Y49" s="11">
        <v>2079.44</v>
      </c>
      <c r="Z49" s="13">
        <v>1.1014449667808171E-2</v>
      </c>
      <c r="AA49" s="11">
        <v>218798.03999999998</v>
      </c>
      <c r="AB49" s="13">
        <v>1.1003000363488525E-2</v>
      </c>
      <c r="AC49" s="11">
        <v>1737.53</v>
      </c>
      <c r="AD49" s="14">
        <f t="shared" si="0"/>
        <v>1.1144042421840436E-2</v>
      </c>
      <c r="AE49" s="11">
        <f t="shared" si="1"/>
        <v>7110961.040000001</v>
      </c>
    </row>
    <row r="50" spans="1:31" x14ac:dyDescent="0.2">
      <c r="A50" s="9" t="s">
        <v>68</v>
      </c>
      <c r="B50" s="10">
        <v>1.2887960935036333E-2</v>
      </c>
      <c r="C50" s="11">
        <v>5450168.1299999999</v>
      </c>
      <c r="D50" s="10">
        <v>1.2887531914524518E-2</v>
      </c>
      <c r="E50" s="11">
        <v>1705690.16</v>
      </c>
      <c r="F50" s="12">
        <v>1.2887219381940906E-2</v>
      </c>
      <c r="G50" s="11">
        <v>225970.84000000003</v>
      </c>
      <c r="H50" s="13">
        <v>1.2886697482509261E-2</v>
      </c>
      <c r="I50" s="11">
        <v>58362.340000000004</v>
      </c>
      <c r="J50" s="14">
        <v>0</v>
      </c>
      <c r="K50" s="11">
        <v>0</v>
      </c>
      <c r="L50" s="12">
        <v>1.2887194269902794E-2</v>
      </c>
      <c r="M50" s="11">
        <v>7534.8099999999995</v>
      </c>
      <c r="N50" s="13">
        <v>1.2892863768811866E-2</v>
      </c>
      <c r="O50" s="11">
        <v>35441.58</v>
      </c>
      <c r="P50" s="14">
        <v>1.1662576166072362E-2</v>
      </c>
      <c r="Q50" s="11">
        <v>298972.08999999997</v>
      </c>
      <c r="R50" s="10">
        <v>1.1662575581713663E-2</v>
      </c>
      <c r="S50" s="11">
        <v>133260.19</v>
      </c>
      <c r="T50" s="12">
        <v>1.2887200075190995E-2</v>
      </c>
      <c r="U50" s="11">
        <v>1727.64</v>
      </c>
      <c r="V50" s="13">
        <v>1.2887149225553283E-2</v>
      </c>
      <c r="W50" s="11">
        <v>651.89</v>
      </c>
      <c r="X50" s="13">
        <v>1.2887163585130043E-2</v>
      </c>
      <c r="Y50" s="11">
        <v>2440.37</v>
      </c>
      <c r="Z50" s="13">
        <v>1.2887210833748657E-2</v>
      </c>
      <c r="AA50" s="11">
        <v>255999.76</v>
      </c>
      <c r="AB50" s="13">
        <v>1.2887251431473545E-2</v>
      </c>
      <c r="AC50" s="11">
        <v>2035.0800000000002</v>
      </c>
      <c r="AD50" s="14">
        <f t="shared" si="0"/>
        <v>1.2816666946517757E-2</v>
      </c>
      <c r="AE50" s="11">
        <f t="shared" si="1"/>
        <v>8178254.879999999</v>
      </c>
    </row>
    <row r="51" spans="1:31" x14ac:dyDescent="0.2">
      <c r="A51" s="9" t="s">
        <v>69</v>
      </c>
      <c r="B51" s="10">
        <v>2.103274620932033E-2</v>
      </c>
      <c r="C51" s="11">
        <v>8894502.6799999997</v>
      </c>
      <c r="D51" s="10">
        <v>2.1013807849500441E-2</v>
      </c>
      <c r="E51" s="11">
        <v>2781218.7399999998</v>
      </c>
      <c r="F51" s="12">
        <v>2.1025391463303102E-2</v>
      </c>
      <c r="G51" s="11">
        <v>368669.55</v>
      </c>
      <c r="H51" s="13">
        <v>2.0925360264361894E-2</v>
      </c>
      <c r="I51" s="11">
        <v>94768.5</v>
      </c>
      <c r="J51" s="14">
        <v>0</v>
      </c>
      <c r="K51" s="11">
        <v>0</v>
      </c>
      <c r="L51" s="12">
        <v>2.1001371362033762E-2</v>
      </c>
      <c r="M51" s="11">
        <v>12278.96</v>
      </c>
      <c r="N51" s="13">
        <v>2.1179342507812129E-2</v>
      </c>
      <c r="O51" s="11">
        <v>58220.53</v>
      </c>
      <c r="P51" s="14">
        <v>2.4732770223554461E-2</v>
      </c>
      <c r="Q51" s="11">
        <v>634028.69999999995</v>
      </c>
      <c r="R51" s="10">
        <v>2.473277021884792E-2</v>
      </c>
      <c r="S51" s="11">
        <v>282604.27</v>
      </c>
      <c r="T51" s="12">
        <v>2.1009170616431913E-2</v>
      </c>
      <c r="U51" s="11">
        <v>2816.46</v>
      </c>
      <c r="V51" s="13">
        <v>2.1001887930097166E-2</v>
      </c>
      <c r="W51" s="11">
        <v>1062.3699999999999</v>
      </c>
      <c r="X51" s="13">
        <v>2.1009070342683206E-2</v>
      </c>
      <c r="Y51" s="11">
        <v>3978.37</v>
      </c>
      <c r="Z51" s="13">
        <v>2.1014529407499965E-2</v>
      </c>
      <c r="AA51" s="11">
        <v>417445.99</v>
      </c>
      <c r="AB51" s="13">
        <v>2.1012676504076257E-2</v>
      </c>
      <c r="AC51" s="11">
        <v>3318.2</v>
      </c>
      <c r="AD51" s="14">
        <f t="shared" si="0"/>
        <v>2.1242772701571426E-2</v>
      </c>
      <c r="AE51" s="11">
        <f t="shared" si="1"/>
        <v>13554913.319999998</v>
      </c>
    </row>
    <row r="52" spans="1:31" x14ac:dyDescent="0.2">
      <c r="A52" s="9" t="s">
        <v>70</v>
      </c>
      <c r="B52" s="10">
        <v>1.2009314697585025E-2</v>
      </c>
      <c r="C52" s="11">
        <v>5078598.8999999994</v>
      </c>
      <c r="D52" s="10">
        <v>1.2019854952813545E-2</v>
      </c>
      <c r="E52" s="11">
        <v>1590851.41</v>
      </c>
      <c r="F52" s="12">
        <v>1.2013182064543005E-2</v>
      </c>
      <c r="G52" s="11">
        <v>210645.04</v>
      </c>
      <c r="H52" s="13">
        <v>1.2069659301833083E-2</v>
      </c>
      <c r="I52" s="11">
        <v>54662.07</v>
      </c>
      <c r="J52" s="14">
        <v>0</v>
      </c>
      <c r="K52" s="11">
        <v>0</v>
      </c>
      <c r="L52" s="12">
        <v>1.2026749256252457E-2</v>
      </c>
      <c r="M52" s="11">
        <v>7031.73</v>
      </c>
      <c r="N52" s="13">
        <v>1.1934145285620226E-2</v>
      </c>
      <c r="O52" s="11">
        <v>32806.130000000005</v>
      </c>
      <c r="P52" s="14">
        <v>1.0274432694162419E-2</v>
      </c>
      <c r="Q52" s="11">
        <v>263386.80000000005</v>
      </c>
      <c r="R52" s="10">
        <v>1.0274431756999245E-2</v>
      </c>
      <c r="S52" s="11">
        <v>117398.82999999999</v>
      </c>
      <c r="T52" s="12">
        <v>1.2022279808979056E-2</v>
      </c>
      <c r="U52" s="11">
        <v>1611.69</v>
      </c>
      <c r="V52" s="13">
        <v>1.2026608941474169E-2</v>
      </c>
      <c r="W52" s="11">
        <v>608.36</v>
      </c>
      <c r="X52" s="13">
        <v>1.2022428714161688E-2</v>
      </c>
      <c r="Y52" s="11">
        <v>2276.62</v>
      </c>
      <c r="Z52" s="13">
        <v>1.2019317786060081E-2</v>
      </c>
      <c r="AA52" s="11">
        <v>238759.38</v>
      </c>
      <c r="AB52" s="13">
        <v>1.2020388286803844E-2</v>
      </c>
      <c r="AC52" s="11">
        <v>1898.19</v>
      </c>
      <c r="AD52" s="14">
        <f t="shared" si="0"/>
        <v>1.1911285361266635E-2</v>
      </c>
      <c r="AE52" s="11">
        <f t="shared" si="1"/>
        <v>7600535.1500000013</v>
      </c>
    </row>
    <row r="53" spans="1:31" x14ac:dyDescent="0.2">
      <c r="A53" s="9" t="s">
        <v>71</v>
      </c>
      <c r="B53" s="10">
        <v>6.8412427318345889E-2</v>
      </c>
      <c r="C53" s="11">
        <v>28930816.360000003</v>
      </c>
      <c r="D53" s="10">
        <v>6.8532240896704802E-2</v>
      </c>
      <c r="E53" s="11">
        <v>9070376.6800000016</v>
      </c>
      <c r="F53" s="12">
        <v>6.8501172854079209E-2</v>
      </c>
      <c r="G53" s="11">
        <v>1201133.24</v>
      </c>
      <c r="H53" s="13">
        <v>6.901350677537986E-2</v>
      </c>
      <c r="I53" s="11">
        <v>312554.07</v>
      </c>
      <c r="J53" s="14">
        <v>0</v>
      </c>
      <c r="K53" s="11">
        <v>0</v>
      </c>
      <c r="L53" s="12">
        <v>6.8614110217279992E-2</v>
      </c>
      <c r="M53" s="11">
        <v>40116.9</v>
      </c>
      <c r="N53" s="13">
        <v>6.7745046254360786E-2</v>
      </c>
      <c r="O53" s="11">
        <v>186226.38999999998</v>
      </c>
      <c r="P53" s="14">
        <v>7.5177811206162126E-2</v>
      </c>
      <c r="Q53" s="11">
        <v>1927195.7599999998</v>
      </c>
      <c r="R53" s="10">
        <v>7.5177811578136217E-2</v>
      </c>
      <c r="S53" s="11">
        <v>859004.89</v>
      </c>
      <c r="T53" s="12">
        <v>6.8577622024995039E-2</v>
      </c>
      <c r="U53" s="11">
        <v>9193.4200000000019</v>
      </c>
      <c r="V53" s="13">
        <v>6.8611135822238045E-2</v>
      </c>
      <c r="W53" s="11">
        <v>3470.66</v>
      </c>
      <c r="X53" s="13">
        <v>6.8578095988475127E-2</v>
      </c>
      <c r="Y53" s="11">
        <v>12986.25</v>
      </c>
      <c r="Z53" s="13">
        <v>6.8552248773581917E-2</v>
      </c>
      <c r="AA53" s="11">
        <v>1361765.51</v>
      </c>
      <c r="AB53" s="13">
        <v>6.8561028710527605E-2</v>
      </c>
      <c r="AC53" s="11">
        <v>10826.76</v>
      </c>
      <c r="AD53" s="14">
        <f t="shared" si="0"/>
        <v>6.88387255219432E-2</v>
      </c>
      <c r="AE53" s="11">
        <f t="shared" si="1"/>
        <v>43925666.890000001</v>
      </c>
    </row>
    <row r="54" spans="1:31" x14ac:dyDescent="0.2">
      <c r="A54" s="9" t="s">
        <v>72</v>
      </c>
      <c r="B54" s="10">
        <v>2.4544004748964461E-2</v>
      </c>
      <c r="C54" s="11">
        <v>10379372.899999999</v>
      </c>
      <c r="D54" s="10">
        <v>2.4602740311432027E-2</v>
      </c>
      <c r="E54" s="11">
        <v>3256221.0000000005</v>
      </c>
      <c r="F54" s="12">
        <v>2.4576279132039389E-2</v>
      </c>
      <c r="G54" s="11">
        <v>430932.56</v>
      </c>
      <c r="H54" s="13">
        <v>2.4859816414759785E-2</v>
      </c>
      <c r="I54" s="11">
        <v>112587.18999999999</v>
      </c>
      <c r="J54" s="14">
        <v>0</v>
      </c>
      <c r="K54" s="11">
        <v>0</v>
      </c>
      <c r="L54" s="12">
        <v>2.4641997201176317E-2</v>
      </c>
      <c r="M54" s="11">
        <v>14407.54</v>
      </c>
      <c r="N54" s="13">
        <v>2.4163183493213721E-2</v>
      </c>
      <c r="O54" s="11">
        <v>66422.899999999994</v>
      </c>
      <c r="P54" s="14">
        <v>2.9195108585053423E-2</v>
      </c>
      <c r="Q54" s="11">
        <v>748421.48999999987</v>
      </c>
      <c r="R54" s="10">
        <v>2.9195108922664498E-2</v>
      </c>
      <c r="S54" s="11">
        <v>333592.33</v>
      </c>
      <c r="T54" s="12">
        <v>2.462057637480922E-2</v>
      </c>
      <c r="U54" s="11">
        <v>3300.6000000000004</v>
      </c>
      <c r="V54" s="13">
        <v>2.464015656970021E-2</v>
      </c>
      <c r="W54" s="11">
        <v>1246.4100000000001</v>
      </c>
      <c r="X54" s="13">
        <v>2.4620995287392981E-2</v>
      </c>
      <c r="Y54" s="11">
        <v>4662.34</v>
      </c>
      <c r="Z54" s="13">
        <v>2.4606004118897403E-2</v>
      </c>
      <c r="AA54" s="11">
        <v>488789.32999999996</v>
      </c>
      <c r="AB54" s="13">
        <v>2.4611149598959426E-2</v>
      </c>
      <c r="AC54" s="11">
        <v>3886.45</v>
      </c>
      <c r="AD54" s="14">
        <f t="shared" si="0"/>
        <v>2.4829901045659686E-2</v>
      </c>
      <c r="AE54" s="11">
        <f t="shared" si="1"/>
        <v>15843843.039999997</v>
      </c>
    </row>
    <row r="55" spans="1:31" x14ac:dyDescent="0.2">
      <c r="A55" s="9" t="s">
        <v>73</v>
      </c>
      <c r="B55" s="10">
        <v>9.1012162803212494E-3</v>
      </c>
      <c r="C55" s="11">
        <v>3848798.05</v>
      </c>
      <c r="D55" s="10">
        <v>9.0968520875141703E-3</v>
      </c>
      <c r="E55" s="11">
        <v>1203986.2400000002</v>
      </c>
      <c r="F55" s="12">
        <v>9.1001874271621312E-3</v>
      </c>
      <c r="G55" s="11">
        <v>159567.16</v>
      </c>
      <c r="H55" s="13">
        <v>9.0752473910451995E-3</v>
      </c>
      <c r="I55" s="11">
        <v>41100.730000000003</v>
      </c>
      <c r="J55" s="14">
        <v>0</v>
      </c>
      <c r="K55" s="11">
        <v>0</v>
      </c>
      <c r="L55" s="12">
        <v>9.0940219356352662E-3</v>
      </c>
      <c r="M55" s="11">
        <v>5317.04</v>
      </c>
      <c r="N55" s="13">
        <v>9.1395706693149694E-3</v>
      </c>
      <c r="O55" s="11">
        <v>25124.04</v>
      </c>
      <c r="P55" s="14">
        <v>6.2487378666287782E-3</v>
      </c>
      <c r="Q55" s="11">
        <v>160187.44000000003</v>
      </c>
      <c r="R55" s="10">
        <v>6.2487388753225343E-3</v>
      </c>
      <c r="S55" s="11">
        <v>71400.02</v>
      </c>
      <c r="T55" s="12">
        <v>9.0960967815567201E-3</v>
      </c>
      <c r="U55" s="11">
        <v>1219.4100000000001</v>
      </c>
      <c r="V55" s="13">
        <v>9.0940900868843235E-3</v>
      </c>
      <c r="W55" s="11">
        <v>460.02</v>
      </c>
      <c r="X55" s="13">
        <v>9.0960602943319872E-3</v>
      </c>
      <c r="Y55" s="11">
        <v>1722.4700000000003</v>
      </c>
      <c r="Z55" s="13">
        <v>9.0974057889385233E-3</v>
      </c>
      <c r="AA55" s="11">
        <v>180716.66</v>
      </c>
      <c r="AB55" s="13">
        <v>9.0968386630208026E-3</v>
      </c>
      <c r="AC55" s="11">
        <v>1436.52</v>
      </c>
      <c r="AD55" s="14">
        <f t="shared" si="0"/>
        <v>8.9344582885847196E-3</v>
      </c>
      <c r="AE55" s="11">
        <f t="shared" si="1"/>
        <v>5701035.7999999998</v>
      </c>
    </row>
    <row r="56" spans="1:31" x14ac:dyDescent="0.2">
      <c r="A56" s="9" t="s">
        <v>74</v>
      </c>
      <c r="B56" s="10">
        <v>1.7234787979314967E-2</v>
      </c>
      <c r="C56" s="11">
        <v>7288390.5099999998</v>
      </c>
      <c r="D56" s="10">
        <v>1.7240656058568199E-2</v>
      </c>
      <c r="E56" s="11">
        <v>2281834.69</v>
      </c>
      <c r="F56" s="12">
        <v>1.7240065289375137E-2</v>
      </c>
      <c r="G56" s="11">
        <v>302295.77999999997</v>
      </c>
      <c r="H56" s="13">
        <v>1.7262580398970818E-2</v>
      </c>
      <c r="I56" s="11">
        <v>78180.2</v>
      </c>
      <c r="J56" s="14">
        <v>0</v>
      </c>
      <c r="K56" s="11">
        <v>0</v>
      </c>
      <c r="L56" s="12">
        <v>1.7244732194442648E-2</v>
      </c>
      <c r="M56" s="11">
        <v>10082.549999999999</v>
      </c>
      <c r="N56" s="13">
        <v>1.7211671450346133E-2</v>
      </c>
      <c r="O56" s="11">
        <v>47313.679999999993</v>
      </c>
      <c r="P56" s="14">
        <v>1.6738918324667687E-2</v>
      </c>
      <c r="Q56" s="11">
        <v>429104.97000000003</v>
      </c>
      <c r="R56" s="10">
        <v>1.6738918346054146E-2</v>
      </c>
      <c r="S56" s="11">
        <v>191264.05000000002</v>
      </c>
      <c r="T56" s="12">
        <v>1.7243205583230017E-2</v>
      </c>
      <c r="U56" s="11">
        <v>2311.6000000000004</v>
      </c>
      <c r="V56" s="13">
        <v>1.7244610503217392E-2</v>
      </c>
      <c r="W56" s="11">
        <v>872.31</v>
      </c>
      <c r="X56" s="13">
        <v>1.7243209388881964E-2</v>
      </c>
      <c r="Y56" s="11">
        <v>3265.25</v>
      </c>
      <c r="Z56" s="13">
        <v>1.7242175978190312E-2</v>
      </c>
      <c r="AA56" s="11">
        <v>342509.56</v>
      </c>
      <c r="AB56" s="13">
        <v>1.7242464578866239E-2</v>
      </c>
      <c r="AC56" s="11">
        <v>2722.83</v>
      </c>
      <c r="AD56" s="14">
        <f t="shared" si="0"/>
        <v>1.7207693052865545E-2</v>
      </c>
      <c r="AE56" s="11">
        <f t="shared" si="1"/>
        <v>10980147.98</v>
      </c>
    </row>
    <row r="57" spans="1:31" x14ac:dyDescent="0.2">
      <c r="A57" s="9" t="s">
        <v>75</v>
      </c>
      <c r="B57" s="10">
        <v>1.5447753798513172E-2</v>
      </c>
      <c r="C57" s="11">
        <v>6532674.6299999999</v>
      </c>
      <c r="D57" s="10">
        <v>1.5432622896325134E-2</v>
      </c>
      <c r="E57" s="11">
        <v>2042537.95</v>
      </c>
      <c r="F57" s="12">
        <v>1.5442038821359381E-2</v>
      </c>
      <c r="G57" s="11">
        <v>270768.3</v>
      </c>
      <c r="H57" s="13">
        <v>1.5361641301984729E-2</v>
      </c>
      <c r="I57" s="11">
        <v>69571.069999999992</v>
      </c>
      <c r="J57" s="14">
        <v>0</v>
      </c>
      <c r="K57" s="11">
        <v>0</v>
      </c>
      <c r="L57" s="12">
        <v>1.5422691817083773E-2</v>
      </c>
      <c r="M57" s="11">
        <v>9017.25</v>
      </c>
      <c r="N57" s="13">
        <v>1.5564943450724464E-2</v>
      </c>
      <c r="O57" s="11">
        <v>42786.94</v>
      </c>
      <c r="P57" s="14">
        <v>1.4203858206159858E-2</v>
      </c>
      <c r="Q57" s="11">
        <v>364118.28</v>
      </c>
      <c r="R57" s="10">
        <v>1.4203859080020656E-2</v>
      </c>
      <c r="S57" s="11">
        <v>162297.68</v>
      </c>
      <c r="T57" s="12">
        <v>1.5428998960156225E-2</v>
      </c>
      <c r="U57" s="11">
        <v>2068.39</v>
      </c>
      <c r="V57" s="13">
        <v>1.5423103915230952E-2</v>
      </c>
      <c r="W57" s="11">
        <v>780.17</v>
      </c>
      <c r="X57" s="13">
        <v>1.5428929619294858E-2</v>
      </c>
      <c r="Y57" s="11">
        <v>2921.6899999999996</v>
      </c>
      <c r="Z57" s="13">
        <v>1.5433293655117765E-2</v>
      </c>
      <c r="AA57" s="11">
        <v>306576.77</v>
      </c>
      <c r="AB57" s="13">
        <v>1.5431734448200347E-2</v>
      </c>
      <c r="AC57" s="11">
        <v>2436.89</v>
      </c>
      <c r="AD57" s="14">
        <f t="shared" si="0"/>
        <v>1.5371616249558013E-2</v>
      </c>
      <c r="AE57" s="11">
        <f t="shared" si="1"/>
        <v>9808556.0099999998</v>
      </c>
    </row>
    <row r="58" spans="1:31" x14ac:dyDescent="0.2">
      <c r="A58" s="9" t="s">
        <v>76</v>
      </c>
      <c r="B58" s="10">
        <v>1.7233206119588469E-2</v>
      </c>
      <c r="C58" s="11">
        <v>7287721.5599999996</v>
      </c>
      <c r="D58" s="10">
        <v>1.7274474899367568E-2</v>
      </c>
      <c r="E58" s="11">
        <v>2286310.6800000002</v>
      </c>
      <c r="F58" s="12">
        <v>1.7252318282213554E-2</v>
      </c>
      <c r="G58" s="11">
        <v>302510.63</v>
      </c>
      <c r="H58" s="13">
        <v>1.746179510151135E-2</v>
      </c>
      <c r="I58" s="11">
        <v>79082.42</v>
      </c>
      <c r="J58" s="14">
        <v>0</v>
      </c>
      <c r="K58" s="11">
        <v>0</v>
      </c>
      <c r="L58" s="12">
        <v>1.7301789612060872E-2</v>
      </c>
      <c r="M58" s="11">
        <v>10115.91</v>
      </c>
      <c r="N58" s="13">
        <v>1.6947452281433139E-2</v>
      </c>
      <c r="O58" s="11">
        <v>46587.360000000001</v>
      </c>
      <c r="P58" s="14">
        <v>1.7525046998718232E-2</v>
      </c>
      <c r="Q58" s="11">
        <v>449257.51</v>
      </c>
      <c r="R58" s="10">
        <v>1.7525045358480065E-2</v>
      </c>
      <c r="S58" s="11">
        <v>200246.58</v>
      </c>
      <c r="T58" s="12">
        <v>1.7285649708411094E-2</v>
      </c>
      <c r="U58" s="11">
        <v>2317.29</v>
      </c>
      <c r="V58" s="13">
        <v>1.7300358805562972E-2</v>
      </c>
      <c r="W58" s="11">
        <v>875.13</v>
      </c>
      <c r="X58" s="13">
        <v>1.7285984060361925E-2</v>
      </c>
      <c r="Y58" s="11">
        <v>3273.35</v>
      </c>
      <c r="Z58" s="13">
        <v>1.7274691549101887E-2</v>
      </c>
      <c r="AA58" s="11">
        <v>343155.47</v>
      </c>
      <c r="AB58" s="13">
        <v>1.7278433478433223E-2</v>
      </c>
      <c r="AC58" s="11">
        <v>2728.51</v>
      </c>
      <c r="AD58" s="14">
        <f t="shared" si="0"/>
        <v>1.7261030571964476E-2</v>
      </c>
      <c r="AE58" s="11">
        <f t="shared" si="1"/>
        <v>11014182.4</v>
      </c>
    </row>
    <row r="59" spans="1:31" x14ac:dyDescent="0.2">
      <c r="A59" s="9" t="s">
        <v>77</v>
      </c>
      <c r="B59" s="10">
        <v>1.2196440840633803E-2</v>
      </c>
      <c r="C59" s="11">
        <v>5157732.3600000003</v>
      </c>
      <c r="D59" s="10">
        <v>1.2227418551945325E-2</v>
      </c>
      <c r="E59" s="11">
        <v>1618322.8599999999</v>
      </c>
      <c r="F59" s="12">
        <v>1.2214153959274186E-2</v>
      </c>
      <c r="G59" s="11">
        <v>214168.97999999998</v>
      </c>
      <c r="H59" s="13">
        <v>1.2361700433568315E-2</v>
      </c>
      <c r="I59" s="11">
        <v>55984.69</v>
      </c>
      <c r="J59" s="14">
        <v>0</v>
      </c>
      <c r="K59" s="11">
        <v>0</v>
      </c>
      <c r="L59" s="12">
        <v>1.2248171716829648E-2</v>
      </c>
      <c r="M59" s="11">
        <v>7161.1900000000005</v>
      </c>
      <c r="N59" s="13">
        <v>1.1998799532909169E-2</v>
      </c>
      <c r="O59" s="11">
        <v>32983.86</v>
      </c>
      <c r="P59" s="14">
        <v>8.9963419470109798E-3</v>
      </c>
      <c r="Q59" s="11">
        <v>230622.72999999998</v>
      </c>
      <c r="R59" s="10">
        <v>8.9963409705853536E-3</v>
      </c>
      <c r="S59" s="11">
        <v>102794.97</v>
      </c>
      <c r="T59" s="12">
        <v>1.2237111233445669E-2</v>
      </c>
      <c r="U59" s="11">
        <v>1640.49</v>
      </c>
      <c r="V59" s="13">
        <v>1.224703219365616E-2</v>
      </c>
      <c r="W59" s="11">
        <v>619.51</v>
      </c>
      <c r="X59" s="13">
        <v>1.2237358236289395E-2</v>
      </c>
      <c r="Y59" s="11">
        <v>2317.3199999999997</v>
      </c>
      <c r="Z59" s="13">
        <v>1.222954212009094E-2</v>
      </c>
      <c r="AA59" s="11">
        <v>242935.41</v>
      </c>
      <c r="AB59" s="13">
        <v>1.2232148850451699E-2</v>
      </c>
      <c r="AC59" s="11">
        <v>1931.63</v>
      </c>
      <c r="AD59" s="14">
        <f t="shared" si="0"/>
        <v>1.2018919519527762E-2</v>
      </c>
      <c r="AE59" s="11">
        <f t="shared" si="1"/>
        <v>7669216.0000000028</v>
      </c>
    </row>
    <row r="60" spans="1:31" x14ac:dyDescent="0.2">
      <c r="A60" s="9" t="s">
        <v>78</v>
      </c>
      <c r="B60" s="10">
        <v>1.3171813916356306E-2</v>
      </c>
      <c r="C60" s="11">
        <v>5570206.2400000002</v>
      </c>
      <c r="D60" s="10">
        <v>1.3254011175837178E-2</v>
      </c>
      <c r="E60" s="11">
        <v>1754194.41</v>
      </c>
      <c r="F60" s="12">
        <v>1.3206663488321497E-2</v>
      </c>
      <c r="G60" s="11">
        <v>231572.13</v>
      </c>
      <c r="H60" s="13">
        <v>1.3632916870046486E-2</v>
      </c>
      <c r="I60" s="11">
        <v>61741.880000000005</v>
      </c>
      <c r="J60" s="14">
        <v>0</v>
      </c>
      <c r="K60" s="11">
        <v>0</v>
      </c>
      <c r="L60" s="12">
        <v>1.3308180863804151E-2</v>
      </c>
      <c r="M60" s="11">
        <v>7780.95</v>
      </c>
      <c r="N60" s="13">
        <v>1.2573219398093076E-2</v>
      </c>
      <c r="O60" s="11">
        <v>34562.9</v>
      </c>
      <c r="P60" s="14">
        <v>1.0146557967447156E-2</v>
      </c>
      <c r="Q60" s="11">
        <v>260108.71</v>
      </c>
      <c r="R60" s="10">
        <v>1.014655669029354E-2</v>
      </c>
      <c r="S60" s="11">
        <v>115937.69</v>
      </c>
      <c r="T60" s="12">
        <v>1.3275090147144604E-2</v>
      </c>
      <c r="U60" s="11">
        <v>1779.64</v>
      </c>
      <c r="V60" s="13">
        <v>1.3305261493145135E-2</v>
      </c>
      <c r="W60" s="11">
        <v>673.04</v>
      </c>
      <c r="X60" s="13">
        <v>1.327567378028816E-2</v>
      </c>
      <c r="Y60" s="11">
        <v>2513.9399999999996</v>
      </c>
      <c r="Z60" s="13">
        <v>1.3252573168139409E-2</v>
      </c>
      <c r="AA60" s="11">
        <v>263257.55</v>
      </c>
      <c r="AB60" s="13">
        <v>1.3260428764480961E-2</v>
      </c>
      <c r="AC60" s="11">
        <v>2094.0099999999998</v>
      </c>
      <c r="AD60" s="14">
        <f t="shared" si="0"/>
        <v>1.3017527556122697E-2</v>
      </c>
      <c r="AE60" s="11">
        <f t="shared" si="1"/>
        <v>8306423.0900000008</v>
      </c>
    </row>
    <row r="61" spans="1:31" x14ac:dyDescent="0.2">
      <c r="A61" s="9" t="s">
        <v>79</v>
      </c>
      <c r="B61" s="10">
        <v>2.1848512204328357E-2</v>
      </c>
      <c r="C61" s="11">
        <v>9239480.5899999999</v>
      </c>
      <c r="D61" s="10">
        <v>2.1886054142725077E-2</v>
      </c>
      <c r="E61" s="11">
        <v>2896662.25</v>
      </c>
      <c r="F61" s="12">
        <v>2.1865510489052328E-2</v>
      </c>
      <c r="G61" s="11">
        <v>383400.61</v>
      </c>
      <c r="H61" s="13">
        <v>2.2057233278689976E-2</v>
      </c>
      <c r="I61" s="11">
        <v>99894.62</v>
      </c>
      <c r="J61" s="14">
        <v>0</v>
      </c>
      <c r="K61" s="11">
        <v>0</v>
      </c>
      <c r="L61" s="12">
        <v>2.1910869335435016E-2</v>
      </c>
      <c r="M61" s="11">
        <v>12810.72</v>
      </c>
      <c r="N61" s="13">
        <v>2.1589080114808309E-2</v>
      </c>
      <c r="O61" s="11">
        <v>59346.87</v>
      </c>
      <c r="P61" s="14">
        <v>2.7064523300632113E-2</v>
      </c>
      <c r="Q61" s="11">
        <v>693803.58000000007</v>
      </c>
      <c r="R61" s="10">
        <v>2.7064522359136655E-2</v>
      </c>
      <c r="S61" s="11">
        <v>309247.59000000003</v>
      </c>
      <c r="T61" s="12">
        <v>2.1896021590558156E-2</v>
      </c>
      <c r="U61" s="11">
        <v>2935.3500000000004</v>
      </c>
      <c r="V61" s="13">
        <v>2.190967588885924E-2</v>
      </c>
      <c r="W61" s="11">
        <v>1108.29</v>
      </c>
      <c r="X61" s="13">
        <v>2.1896301522355832E-2</v>
      </c>
      <c r="Y61" s="11">
        <v>4146.3799999999992</v>
      </c>
      <c r="Z61" s="13">
        <v>2.1886023326497708E-2</v>
      </c>
      <c r="AA61" s="11">
        <v>434757.89999999997</v>
      </c>
      <c r="AB61" s="13">
        <v>2.188954508207621E-2</v>
      </c>
      <c r="AC61" s="11">
        <v>3456.67</v>
      </c>
      <c r="AD61" s="14">
        <f t="shared" si="0"/>
        <v>2.2161347253550259E-2</v>
      </c>
      <c r="AE61" s="11">
        <f t="shared" si="1"/>
        <v>14141051.419999998</v>
      </c>
    </row>
    <row r="62" spans="1:31" x14ac:dyDescent="0.2">
      <c r="A62" s="9" t="s">
        <v>80</v>
      </c>
      <c r="B62" s="10">
        <v>2.5234077700059691E-2</v>
      </c>
      <c r="C62" s="11">
        <v>10671196.689999999</v>
      </c>
      <c r="D62" s="10">
        <v>2.5335118714218702E-2</v>
      </c>
      <c r="E62" s="11">
        <v>3353152.7199999997</v>
      </c>
      <c r="F62" s="12">
        <v>2.5287878891224878E-2</v>
      </c>
      <c r="G62" s="11">
        <v>443410.1</v>
      </c>
      <c r="H62" s="13">
        <v>2.5780458517515994E-2</v>
      </c>
      <c r="I62" s="11">
        <v>116756.67</v>
      </c>
      <c r="J62" s="14">
        <v>0</v>
      </c>
      <c r="K62" s="11">
        <v>0</v>
      </c>
      <c r="L62" s="12">
        <v>2.5402540423367408E-2</v>
      </c>
      <c r="M62" s="11">
        <v>14852.21</v>
      </c>
      <c r="N62" s="13">
        <v>2.4563331914599501E-2</v>
      </c>
      <c r="O62" s="11">
        <v>67522.880000000005</v>
      </c>
      <c r="P62" s="14">
        <v>2.9246370977443831E-2</v>
      </c>
      <c r="Q62" s="11">
        <v>749735.61</v>
      </c>
      <c r="R62" s="10">
        <v>2.924637044642097E-2</v>
      </c>
      <c r="S62" s="11">
        <v>334178.06</v>
      </c>
      <c r="T62" s="12">
        <v>2.5365250718715541E-2</v>
      </c>
      <c r="U62" s="11">
        <v>3400.4300000000003</v>
      </c>
      <c r="V62" s="13">
        <v>2.5399282388874064E-2</v>
      </c>
      <c r="W62" s="11">
        <v>1284.81</v>
      </c>
      <c r="X62" s="13">
        <v>2.5365855461744656E-2</v>
      </c>
      <c r="Y62" s="11">
        <v>4803.3900000000003</v>
      </c>
      <c r="Z62" s="13">
        <v>2.5339734128335383E-2</v>
      </c>
      <c r="AA62" s="11">
        <v>503364.61</v>
      </c>
      <c r="AB62" s="13">
        <v>2.5348638691137335E-2</v>
      </c>
      <c r="AC62" s="11">
        <v>4002.9100000000003</v>
      </c>
      <c r="AD62" s="14">
        <f t="shared" si="0"/>
        <v>2.5494093452533249E-2</v>
      </c>
      <c r="AE62" s="11">
        <f t="shared" si="1"/>
        <v>16267661.090000002</v>
      </c>
    </row>
    <row r="63" spans="1:31" ht="12.75" thickBot="1" x14ac:dyDescent="0.25">
      <c r="A63" s="15" t="s">
        <v>81</v>
      </c>
      <c r="B63" s="16">
        <v>1.056669577630655E-2</v>
      </c>
      <c r="C63" s="17">
        <v>4468532.209999999</v>
      </c>
      <c r="D63" s="16">
        <v>1.0585788284939994E-2</v>
      </c>
      <c r="E63" s="17">
        <v>1401049.8699999999</v>
      </c>
      <c r="F63" s="18">
        <v>1.0576482867629876E-2</v>
      </c>
      <c r="G63" s="17">
        <v>185453.25</v>
      </c>
      <c r="H63" s="19">
        <v>1.0670685082452789E-2</v>
      </c>
      <c r="I63" s="17">
        <v>48326.280000000006</v>
      </c>
      <c r="J63" s="20">
        <v>0</v>
      </c>
      <c r="K63" s="17">
        <v>0</v>
      </c>
      <c r="L63" s="18">
        <v>1.0598500840297042E-2</v>
      </c>
      <c r="M63" s="17">
        <v>6196.67</v>
      </c>
      <c r="N63" s="19">
        <v>1.0440320415579879E-2</v>
      </c>
      <c r="O63" s="17">
        <v>28699.71</v>
      </c>
      <c r="P63" s="20">
        <v>7.7379924403223705E-3</v>
      </c>
      <c r="Q63" s="17">
        <v>198364.72999999998</v>
      </c>
      <c r="R63" s="16">
        <v>7.7379940930705432E-3</v>
      </c>
      <c r="S63" s="17">
        <v>88416.71</v>
      </c>
      <c r="T63" s="18">
        <v>1.0590816254981027E-2</v>
      </c>
      <c r="U63" s="17">
        <v>1419.79</v>
      </c>
      <c r="V63" s="19">
        <v>1.059830580513794E-2</v>
      </c>
      <c r="W63" s="17">
        <v>536.11</v>
      </c>
      <c r="X63" s="19">
        <v>1.0591589549038783E-2</v>
      </c>
      <c r="Y63" s="17">
        <v>2005.67</v>
      </c>
      <c r="Z63" s="19">
        <v>1.0586439321019348E-2</v>
      </c>
      <c r="AA63" s="17">
        <v>210295.77000000002</v>
      </c>
      <c r="AB63" s="19">
        <v>1.0588534786611967E-2</v>
      </c>
      <c r="AC63" s="17">
        <v>1672.08</v>
      </c>
      <c r="AD63" s="20">
        <f t="shared" si="0"/>
        <v>1.0407487563245161E-2</v>
      </c>
      <c r="AE63" s="17">
        <f t="shared" si="1"/>
        <v>6640968.8499999987</v>
      </c>
    </row>
    <row r="64" spans="1:31" ht="12.75" thickBot="1" x14ac:dyDescent="0.25">
      <c r="A64" s="22" t="s">
        <v>82</v>
      </c>
      <c r="B64" s="23">
        <f>SUM(B4:B63)</f>
        <v>0.99999999999999989</v>
      </c>
      <c r="C64" s="24">
        <f t="shared" ref="C64:AD64" si="2">SUM(C4:C63)</f>
        <v>422888318.60000008</v>
      </c>
      <c r="D64" s="23">
        <f t="shared" si="2"/>
        <v>0.99999999999999989</v>
      </c>
      <c r="E64" s="24">
        <f t="shared" si="2"/>
        <v>132351964</v>
      </c>
      <c r="F64" s="23">
        <f t="shared" si="2"/>
        <v>0.99999999999999989</v>
      </c>
      <c r="G64" s="24">
        <f t="shared" si="2"/>
        <v>17534491.600000001</v>
      </c>
      <c r="H64" s="23">
        <f t="shared" si="2"/>
        <v>1</v>
      </c>
      <c r="I64" s="24">
        <f t="shared" si="2"/>
        <v>4528882.6000000006</v>
      </c>
      <c r="J64" s="23">
        <f t="shared" si="2"/>
        <v>0</v>
      </c>
      <c r="K64" s="24">
        <f t="shared" si="2"/>
        <v>0</v>
      </c>
      <c r="L64" s="23">
        <f t="shared" si="2"/>
        <v>1.0000000000000004</v>
      </c>
      <c r="M64" s="24">
        <f t="shared" si="2"/>
        <v>584674.19999999995</v>
      </c>
      <c r="N64" s="23">
        <f t="shared" si="2"/>
        <v>0.99999999999999978</v>
      </c>
      <c r="O64" s="24">
        <f t="shared" si="2"/>
        <v>2748930</v>
      </c>
      <c r="P64" s="23">
        <f>SUM(P4:P63)</f>
        <v>1.0000000000000002</v>
      </c>
      <c r="Q64" s="24">
        <f t="shared" si="2"/>
        <v>25635167.199999999</v>
      </c>
      <c r="R64" s="23">
        <f>SUM(R4:R63)</f>
        <v>1</v>
      </c>
      <c r="S64" s="24">
        <f t="shared" si="2"/>
        <v>11426308.800000004</v>
      </c>
      <c r="T64" s="23">
        <f t="shared" si="2"/>
        <v>0.99999999999999967</v>
      </c>
      <c r="U64" s="24">
        <f t="shared" si="2"/>
        <v>134058.60000000003</v>
      </c>
      <c r="V64" s="23">
        <f t="shared" si="2"/>
        <v>0.99999999999999989</v>
      </c>
      <c r="W64" s="24">
        <f t="shared" si="2"/>
        <v>50584.499999999993</v>
      </c>
      <c r="X64" s="23">
        <f t="shared" si="2"/>
        <v>0.99999999999999989</v>
      </c>
      <c r="Y64" s="24">
        <f t="shared" si="2"/>
        <v>189364.40000000002</v>
      </c>
      <c r="Z64" s="23">
        <f t="shared" si="2"/>
        <v>1.0000000000000004</v>
      </c>
      <c r="AA64" s="24">
        <f t="shared" si="2"/>
        <v>19864636.599999994</v>
      </c>
      <c r="AB64" s="23">
        <f t="shared" si="2"/>
        <v>0.99999999999999967</v>
      </c>
      <c r="AC64" s="24">
        <f t="shared" si="2"/>
        <v>157914.20000000004</v>
      </c>
      <c r="AD64" s="23">
        <f t="shared" si="2"/>
        <v>0.99999999999999978</v>
      </c>
      <c r="AE64" s="24">
        <f>SUM(AE4:AE63)</f>
        <v>638095295.30000007</v>
      </c>
    </row>
    <row r="66" spans="3:31" x14ac:dyDescent="0.2">
      <c r="C66" s="21" t="s">
        <v>0</v>
      </c>
      <c r="AE66" s="8">
        <f>AE64-'[1]1er TRIM ENE-MAR 2023 anexo III'!Q68</f>
        <v>-234832.22999989986</v>
      </c>
    </row>
    <row r="67" spans="3:31" x14ac:dyDescent="0.2">
      <c r="AE67" s="8">
        <f>AE64-S64-Q64</f>
        <v>601033819.30000007</v>
      </c>
    </row>
    <row r="68" spans="3:31" x14ac:dyDescent="0.2">
      <c r="AE68" s="8">
        <f>AE67-'[1]1er TRIM ENE-MAR 2023 anexo III'!R68</f>
        <v>-234832.30000019073</v>
      </c>
    </row>
    <row r="69" spans="3:31" x14ac:dyDescent="0.2">
      <c r="AE69" s="8" t="s">
        <v>0</v>
      </c>
    </row>
  </sheetData>
  <mergeCells count="17">
    <mergeCell ref="X2:Y2"/>
    <mergeCell ref="A1:AE1"/>
    <mergeCell ref="A2:A3"/>
    <mergeCell ref="B2:C2"/>
    <mergeCell ref="D2:E2"/>
    <mergeCell ref="F2:G2"/>
    <mergeCell ref="H2:I2"/>
    <mergeCell ref="J2:K2"/>
    <mergeCell ref="L2:M2"/>
    <mergeCell ref="Z2:AA2"/>
    <mergeCell ref="AB2:AC2"/>
    <mergeCell ref="AD2:AE2"/>
    <mergeCell ref="N2:O2"/>
    <mergeCell ref="P2:Q2"/>
    <mergeCell ref="R2:S2"/>
    <mergeCell ref="T2:U2"/>
    <mergeCell ref="V2:W2"/>
  </mergeCells>
  <printOptions horizontalCentered="1" verticalCentered="1"/>
  <pageMargins left="0" right="0" top="0" bottom="0" header="0" footer="0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Prov. ENE-MAR 23 anexo IV</vt:lpstr>
      <vt:lpstr>'Prov. ENE-MAR 23 anexo IV'!Área_de_impresión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2023-04-12T00:04:29Z</cp:lastPrinted>
  <dcterms:created xsi:type="dcterms:W3CDTF">2023-04-11T22:54:52Z</dcterms:created>
  <dcterms:modified xsi:type="dcterms:W3CDTF">2023-04-12T00:06:45Z</dcterms:modified>
</cp:coreProperties>
</file>