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onstancias Estatales 24\Correos Participaciones_m 24\Correos- Marzo 24\"/>
    </mc:Choice>
  </mc:AlternateContent>
  <xr:revisionPtr revIDLastSave="0" documentId="13_ncr:1_{A52E771B-16D8-42B5-B290-FDF40CB35918}" xr6:coauthVersionLast="45" xr6:coauthVersionMax="45" xr10:uidLastSave="{00000000-0000-0000-0000-000000000000}"/>
  <bookViews>
    <workbookView xWindow="-120" yWindow="-120" windowWidth="29040" windowHeight="15720" xr2:uid="{1926E1BE-E316-48D1-9CF3-5278FC0F671D}"/>
  </bookViews>
  <sheets>
    <sheet name="Prov. ENE-MAR 24 anexo IV" sheetId="2" r:id="rId1"/>
  </sheets>
  <definedNames>
    <definedName name="_xlnm.Print_Area" localSheetId="0">'Prov. ENE-MAR 24 anexo IV'!$A$1:$AE$65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" i="2" l="1"/>
  <c r="AE6" i="2"/>
  <c r="AE7" i="2"/>
  <c r="AE8" i="2"/>
  <c r="AE9" i="2"/>
  <c r="AE65" i="2" s="1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D53" i="2" s="1"/>
  <c r="AE54" i="2"/>
  <c r="AE55" i="2"/>
  <c r="AE56" i="2"/>
  <c r="AE57" i="2"/>
  <c r="AE58" i="2"/>
  <c r="AE59" i="2"/>
  <c r="AE60" i="2"/>
  <c r="AE61" i="2"/>
  <c r="AE62" i="2"/>
  <c r="AE63" i="2"/>
  <c r="AE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23" i="2" l="1"/>
  <c r="AD64" i="2"/>
  <c r="AD30" i="2"/>
  <c r="AD54" i="2"/>
  <c r="AD6" i="2"/>
  <c r="AD24" i="2"/>
  <c r="AD36" i="2"/>
  <c r="AD60" i="2"/>
  <c r="AD7" i="2"/>
  <c r="AD13" i="2"/>
  <c r="AD19" i="2"/>
  <c r="AD25" i="2"/>
  <c r="AD31" i="2"/>
  <c r="AD37" i="2"/>
  <c r="AD43" i="2"/>
  <c r="AD49" i="2"/>
  <c r="AD55" i="2"/>
  <c r="AD61" i="2"/>
  <c r="AD18" i="2"/>
  <c r="AD48" i="2"/>
  <c r="AD12" i="2"/>
  <c r="AD42" i="2"/>
  <c r="AD52" i="2"/>
  <c r="AD28" i="2"/>
  <c r="AD16" i="2"/>
  <c r="AD51" i="2"/>
  <c r="AD39" i="2"/>
  <c r="AD27" i="2"/>
  <c r="AD15" i="2"/>
  <c r="AD38" i="2"/>
  <c r="AD26" i="2"/>
  <c r="AD14" i="2"/>
  <c r="AD47" i="2"/>
  <c r="AD58" i="2"/>
  <c r="AD22" i="2"/>
  <c r="AD32" i="2"/>
  <c r="AD40" i="2"/>
  <c r="AD63" i="2"/>
  <c r="AD62" i="2"/>
  <c r="AD50" i="2"/>
  <c r="AD59" i="2"/>
  <c r="AD11" i="2"/>
  <c r="AD34" i="2"/>
  <c r="AD10" i="2"/>
  <c r="AD33" i="2"/>
  <c r="AD21" i="2"/>
  <c r="AD44" i="2"/>
  <c r="AD20" i="2"/>
  <c r="AD35" i="2"/>
  <c r="AD46" i="2"/>
  <c r="AD57" i="2"/>
  <c r="AD45" i="2"/>
  <c r="AD56" i="2"/>
  <c r="AD8" i="2"/>
  <c r="AD41" i="2"/>
  <c r="AD29" i="2"/>
  <c r="AD17" i="2"/>
  <c r="AD5" i="2"/>
  <c r="AD65" i="2" s="1"/>
  <c r="AD9" i="2"/>
</calcChain>
</file>

<file path=xl/sharedStrings.xml><?xml version="1.0" encoding="utf-8"?>
<sst xmlns="http://schemas.openxmlformats.org/spreadsheetml/2006/main" count="110" uniqueCount="84">
  <si>
    <t>ZITLALTEPEC DE T. S. S.</t>
  </si>
  <si>
    <t>ZACATELCO</t>
  </si>
  <si>
    <t>YAUHQUEMEHCAN</t>
  </si>
  <si>
    <t>XICOHTZINCO</t>
  </si>
  <si>
    <t>XALTOCAN</t>
  </si>
  <si>
    <t>XALOZTOC</t>
  </si>
  <si>
    <t>TZOMPANTEPEC</t>
  </si>
  <si>
    <t>TOTOLAC</t>
  </si>
  <si>
    <t>TLAXCO</t>
  </si>
  <si>
    <t>TLAXCALA</t>
  </si>
  <si>
    <t>TETLATLAHUCA</t>
  </si>
  <si>
    <t>TETLA DE LA SOLIDARIDAD</t>
  </si>
  <si>
    <t>TERRENATE</t>
  </si>
  <si>
    <t>TEPEYANCO</t>
  </si>
  <si>
    <t>TEPETITLA DE LARDIZABAL</t>
  </si>
  <si>
    <t>TEOLOCHOLCO</t>
  </si>
  <si>
    <t>TENANCINGO</t>
  </si>
  <si>
    <t>SANTA ISABEL XILOXOXTLA</t>
  </si>
  <si>
    <t>SANTA CRUZ TLAXCALA</t>
  </si>
  <si>
    <t>SANTA CRUZ QUILEHTLA</t>
  </si>
  <si>
    <t>SANTA CATARINA AYOMETLA</t>
  </si>
  <si>
    <t>SANTA APOLONIA TEACALCO</t>
  </si>
  <si>
    <t>SANTA ANA NOPALUCAN</t>
  </si>
  <si>
    <t>SAN PABLO DEL MONTE</t>
  </si>
  <si>
    <t>SAN LUCAS TECOPILCO</t>
  </si>
  <si>
    <t>SAN LORENZO AXOCOMANITLA</t>
  </si>
  <si>
    <t>SAN JUAN HUACTZINCO</t>
  </si>
  <si>
    <t>SAN JOSE TEACALCO</t>
  </si>
  <si>
    <t>SAN JERONIMO ZACUALPAN</t>
  </si>
  <si>
    <t>SAN FCO. TETLANOHCAN</t>
  </si>
  <si>
    <t>SAN DAMIAN TEXOLOC</t>
  </si>
  <si>
    <t>SANCTORUM DE L. C.</t>
  </si>
  <si>
    <t>PAPALOTLA DE X.</t>
  </si>
  <si>
    <t>PANOTLA</t>
  </si>
  <si>
    <t>NATIVITAS</t>
  </si>
  <si>
    <t>NANACAMILPA DE M. A.</t>
  </si>
  <si>
    <t>MUÑOZ DE D. A.</t>
  </si>
  <si>
    <t>MAZATECOCHCO DE J. M. M.</t>
  </si>
  <si>
    <t>LAZARO CARDENAS</t>
  </si>
  <si>
    <t>LA MAGDALENA TLALTELULCO</t>
  </si>
  <si>
    <t>IXTENCO</t>
  </si>
  <si>
    <t>IXTACUIXTLA DE M. M.</t>
  </si>
  <si>
    <t>HUEYOTLIPAN</t>
  </si>
  <si>
    <t>HUAMANTLA</t>
  </si>
  <si>
    <t>ESPAÑITA</t>
  </si>
  <si>
    <t>EMILIANO ZAPATA</t>
  </si>
  <si>
    <t>EL CARMEN TEQUEXQUITLA</t>
  </si>
  <si>
    <t>CUAXOMULCO</t>
  </si>
  <si>
    <t>CUAPIAXTLA</t>
  </si>
  <si>
    <t>CONTLA DE J. C.</t>
  </si>
  <si>
    <t>CHIAUTEMPAN</t>
  </si>
  <si>
    <t>CALPULALPAN</t>
  </si>
  <si>
    <t>BENITO JUAREZ</t>
  </si>
  <si>
    <t>ATLANGATEPEC</t>
  </si>
  <si>
    <t>APIZACO</t>
  </si>
  <si>
    <t>APETATITLAN DE A. C.</t>
  </si>
  <si>
    <t>AMAXAC DE GRO.</t>
  </si>
  <si>
    <t>ATLTZAYANCA</t>
  </si>
  <si>
    <t>ACUAMANALA DE M. H.</t>
  </si>
  <si>
    <t>Fracción II de la Ley de Coordinación Fiscal (FOCO)</t>
  </si>
  <si>
    <t>Fracción I de la Ley de Coordinación Fiscal (Gasolinas)</t>
  </si>
  <si>
    <t xml:space="preserve">Impuesto Sobre Nóminas </t>
  </si>
  <si>
    <t>Fondo de Fiscalización y Recaudación</t>
  </si>
  <si>
    <t>Fondo de Fomento Municipal</t>
  </si>
  <si>
    <t>Fondo General de Participaciones</t>
  </si>
  <si>
    <t>Nombre del Municipio</t>
  </si>
  <si>
    <t xml:space="preserve"> </t>
  </si>
  <si>
    <t>TOTAL</t>
  </si>
  <si>
    <t>TOCATLAN</t>
  </si>
  <si>
    <t>Monto (Pesos)</t>
  </si>
  <si>
    <t>Porcentaje</t>
  </si>
  <si>
    <t>Monto    (Pesos)</t>
  </si>
  <si>
    <t>Monto     Pesos)</t>
  </si>
  <si>
    <t>Total</t>
  </si>
  <si>
    <t xml:space="preserve">Impuesto Sobre Hospedaje </t>
  </si>
  <si>
    <t xml:space="preserve">Impuesto Sobre Tenencia y Uso de Vehículos Estatal </t>
  </si>
  <si>
    <t xml:space="preserve">Impuesto Sobre Rifas, Sorteos y Loterías  </t>
  </si>
  <si>
    <t>Impuesto Sobre Div. y Espectáculos Públicos</t>
  </si>
  <si>
    <t>Impuesto Sobre la Renta EBINM</t>
  </si>
  <si>
    <t>Impuesto Sobre Automoviles Nuevos</t>
  </si>
  <si>
    <t>Fondo de Compensacion Impuesto Sobre Automoviles Nuevos</t>
  </si>
  <si>
    <t xml:space="preserve">Impuesto Especial Sobre Produccion y Servicios </t>
  </si>
  <si>
    <t>PORCENTAJES Y MONTOS DE PARTICIPACIONES FEDERALES PROVISIONALES MINISTRADAS A LOS MUNICIPIOS PARA EL PERIODO ENE - MAR 2024</t>
  </si>
  <si>
    <t>ANEXO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</si>
</sst>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000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0" xfId="2" applyFont="1"/>
    <xf numFmtId="3" fontId="3" fillId="0" borderId="0" xfId="2" applyNumberFormat="1" applyFont="1"/>
    <xf numFmtId="3" fontId="4" fillId="2" borderId="4" xfId="1" applyNumberFormat="1" applyFont="1" applyFill="1" applyBorder="1"/>
    <xf numFmtId="165" fontId="4" fillId="2" borderId="4" xfId="2" applyNumberFormat="1" applyFont="1" applyFill="1" applyBorder="1"/>
    <xf numFmtId="0" fontId="4" fillId="2" borderId="4" xfId="2" applyFont="1" applyFill="1" applyBorder="1"/>
    <xf numFmtId="3" fontId="3" fillId="3" borderId="4" xfId="2" applyNumberFormat="1" applyFont="1" applyFill="1" applyBorder="1" applyAlignment="1">
      <alignment horizontal="right" vertical="center" wrapText="1"/>
    </xf>
    <xf numFmtId="165" fontId="5" fillId="3" borderId="11" xfId="2" applyNumberFormat="1" applyFont="1" applyFill="1" applyBorder="1" applyAlignment="1">
      <alignment horizontal="right" vertical="center" wrapText="1"/>
    </xf>
    <xf numFmtId="165" fontId="5" fillId="3" borderId="5" xfId="2" applyNumberFormat="1" applyFont="1" applyFill="1" applyBorder="1" applyAlignment="1">
      <alignment horizontal="right" vertical="center" wrapText="1"/>
    </xf>
    <xf numFmtId="165" fontId="5" fillId="3" borderId="4" xfId="2" applyNumberFormat="1" applyFont="1" applyFill="1" applyBorder="1" applyAlignment="1">
      <alignment horizontal="right" vertical="center" wrapText="1"/>
    </xf>
    <xf numFmtId="165" fontId="5" fillId="3" borderId="1" xfId="2" applyNumberFormat="1" applyFont="1" applyFill="1" applyBorder="1" applyAlignment="1">
      <alignment horizontal="right" vertical="center" wrapText="1"/>
    </xf>
    <xf numFmtId="0" fontId="5" fillId="3" borderId="4" xfId="2" applyFont="1" applyFill="1" applyBorder="1" applyAlignment="1">
      <alignment horizontal="justify" vertical="center" wrapText="1"/>
    </xf>
    <xf numFmtId="3" fontId="3" fillId="3" borderId="6" xfId="2" applyNumberFormat="1" applyFont="1" applyFill="1" applyBorder="1" applyAlignment="1">
      <alignment horizontal="right" vertical="center" wrapText="1"/>
    </xf>
    <xf numFmtId="165" fontId="5" fillId="3" borderId="0" xfId="2" applyNumberFormat="1" applyFont="1" applyFill="1" applyAlignment="1">
      <alignment horizontal="right" vertical="center" wrapText="1"/>
    </xf>
    <xf numFmtId="165" fontId="5" fillId="3" borderId="13" xfId="2" applyNumberFormat="1" applyFont="1" applyFill="1" applyBorder="1" applyAlignment="1">
      <alignment horizontal="right" vertical="center" wrapText="1"/>
    </xf>
    <xf numFmtId="165" fontId="5" fillId="3" borderId="6" xfId="2" applyNumberFormat="1" applyFont="1" applyFill="1" applyBorder="1" applyAlignment="1">
      <alignment horizontal="right" vertical="center" wrapText="1"/>
    </xf>
    <xf numFmtId="165" fontId="5" fillId="3" borderId="7" xfId="2" applyNumberFormat="1" applyFont="1" applyFill="1" applyBorder="1" applyAlignment="1">
      <alignment horizontal="right" vertical="center" wrapText="1"/>
    </xf>
    <xf numFmtId="0" fontId="5" fillId="3" borderId="6" xfId="2" applyFont="1" applyFill="1" applyBorder="1" applyAlignment="1">
      <alignment horizontal="justify" vertical="center" wrapText="1"/>
    </xf>
    <xf numFmtId="3" fontId="3" fillId="3" borderId="8" xfId="2" applyNumberFormat="1" applyFont="1" applyFill="1" applyBorder="1" applyAlignment="1">
      <alignment horizontal="right" vertical="center" wrapText="1"/>
    </xf>
    <xf numFmtId="165" fontId="5" fillId="3" borderId="12" xfId="2" applyNumberFormat="1" applyFont="1" applyFill="1" applyBorder="1" applyAlignment="1">
      <alignment horizontal="right" vertical="center" wrapText="1"/>
    </xf>
    <xf numFmtId="165" fontId="5" fillId="3" borderId="10" xfId="2" applyNumberFormat="1" applyFont="1" applyFill="1" applyBorder="1" applyAlignment="1">
      <alignment horizontal="right" vertical="center" wrapText="1"/>
    </xf>
    <xf numFmtId="165" fontId="5" fillId="3" borderId="8" xfId="2" applyNumberFormat="1" applyFont="1" applyFill="1" applyBorder="1" applyAlignment="1">
      <alignment horizontal="right" vertical="center" wrapText="1"/>
    </xf>
    <xf numFmtId="165" fontId="5" fillId="3" borderId="9" xfId="2" applyNumberFormat="1" applyFont="1" applyFill="1" applyBorder="1" applyAlignment="1">
      <alignment horizontal="right" vertical="center" wrapText="1"/>
    </xf>
    <xf numFmtId="0" fontId="5" fillId="3" borderId="8" xfId="2" applyFont="1" applyFill="1" applyBorder="1" applyAlignment="1">
      <alignment horizontal="justify" vertical="center" wrapText="1"/>
    </xf>
    <xf numFmtId="0" fontId="5" fillId="0" borderId="0" xfId="2" applyFont="1"/>
    <xf numFmtId="0" fontId="6" fillId="2" borderId="1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FD425B3D-7D42-4B59-9D31-B251EC709C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5D78-1DF9-429F-8C2D-C7449407744B}">
  <sheetPr>
    <pageSetUpPr fitToPage="1"/>
  </sheetPr>
  <dimension ref="A1:AF65"/>
  <sheetViews>
    <sheetView tabSelected="1" zoomScale="120" zoomScaleNormal="120" workbookViewId="0">
      <selection activeCell="A67" sqref="A67:XFD91"/>
    </sheetView>
  </sheetViews>
  <sheetFormatPr baseColWidth="10" defaultRowHeight="11.25" x14ac:dyDescent="0.2"/>
  <cols>
    <col min="1" max="1" width="26.85546875" style="1" bestFit="1" customWidth="1"/>
    <col min="2" max="2" width="9.85546875" style="1" customWidth="1"/>
    <col min="3" max="3" width="13.28515625" style="1" customWidth="1"/>
    <col min="4" max="4" width="10.85546875" style="1" bestFit="1" customWidth="1"/>
    <col min="5" max="5" width="12.5703125" style="1" customWidth="1"/>
    <col min="6" max="6" width="9.85546875" style="1" customWidth="1"/>
    <col min="7" max="7" width="12.85546875" style="1" customWidth="1"/>
    <col min="8" max="8" width="9.85546875" style="1" customWidth="1"/>
    <col min="9" max="9" width="11.7109375" style="1" customWidth="1"/>
    <col min="10" max="10" width="9.85546875" style="1" customWidth="1"/>
    <col min="11" max="11" width="11.42578125" style="1" customWidth="1"/>
    <col min="12" max="12" width="12.7109375" style="1" customWidth="1"/>
    <col min="13" max="13" width="9.85546875" style="1" customWidth="1"/>
    <col min="14" max="14" width="10" style="1" customWidth="1"/>
    <col min="15" max="15" width="10.85546875" style="1" customWidth="1"/>
    <col min="16" max="16" width="10" style="1" customWidth="1"/>
    <col min="17" max="19" width="12" style="1" customWidth="1"/>
    <col min="20" max="20" width="9.85546875" style="1" bestFit="1" customWidth="1"/>
    <col min="21" max="21" width="10.28515625" style="1" customWidth="1"/>
    <col min="22" max="24" width="9.85546875" style="1" bestFit="1" customWidth="1"/>
    <col min="25" max="25" width="9.7109375" style="1" customWidth="1"/>
    <col min="26" max="26" width="11.5703125" style="1" customWidth="1"/>
    <col min="27" max="27" width="12" style="1" customWidth="1"/>
    <col min="28" max="28" width="10.7109375" style="1" customWidth="1"/>
    <col min="29" max="29" width="10.28515625" style="1" customWidth="1"/>
    <col min="30" max="30" width="10.7109375" style="1" customWidth="1"/>
    <col min="31" max="31" width="13.28515625" style="1" bestFit="1" customWidth="1"/>
    <col min="32" max="16384" width="11.42578125" style="1"/>
  </cols>
  <sheetData>
    <row r="1" spans="1:31" ht="12.75" customHeight="1" x14ac:dyDescent="0.2">
      <c r="A1" s="28" t="s">
        <v>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30"/>
    </row>
    <row r="2" spans="1:31" ht="13.5" customHeight="1" thickBot="1" x14ac:dyDescent="0.25">
      <c r="A2" s="31" t="s">
        <v>82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3"/>
    </row>
    <row r="3" spans="1:31" s="24" customFormat="1" ht="28.5" customHeight="1" thickBot="1" x14ac:dyDescent="0.25">
      <c r="A3" s="34" t="s">
        <v>65</v>
      </c>
      <c r="B3" s="36" t="s">
        <v>64</v>
      </c>
      <c r="C3" s="37"/>
      <c r="D3" s="36" t="s">
        <v>63</v>
      </c>
      <c r="E3" s="37"/>
      <c r="F3" s="36" t="s">
        <v>62</v>
      </c>
      <c r="G3" s="37"/>
      <c r="H3" s="36" t="s">
        <v>81</v>
      </c>
      <c r="I3" s="37"/>
      <c r="J3" s="36" t="s">
        <v>80</v>
      </c>
      <c r="K3" s="37"/>
      <c r="L3" s="36" t="s">
        <v>79</v>
      </c>
      <c r="M3" s="37"/>
      <c r="N3" s="36" t="s">
        <v>59</v>
      </c>
      <c r="O3" s="37"/>
      <c r="P3" s="36" t="s">
        <v>60</v>
      </c>
      <c r="Q3" s="37"/>
      <c r="R3" s="36" t="s">
        <v>78</v>
      </c>
      <c r="S3" s="37"/>
      <c r="T3" s="36" t="s">
        <v>77</v>
      </c>
      <c r="U3" s="37"/>
      <c r="V3" s="36" t="s">
        <v>76</v>
      </c>
      <c r="W3" s="37"/>
      <c r="X3" s="36" t="s">
        <v>75</v>
      </c>
      <c r="Y3" s="37"/>
      <c r="Z3" s="36" t="s">
        <v>61</v>
      </c>
      <c r="AA3" s="37"/>
      <c r="AB3" s="36" t="s">
        <v>74</v>
      </c>
      <c r="AC3" s="37"/>
      <c r="AD3" s="36" t="s">
        <v>73</v>
      </c>
      <c r="AE3" s="37"/>
    </row>
    <row r="4" spans="1:31" s="24" customFormat="1" ht="23.25" thickBot="1" x14ac:dyDescent="0.25">
      <c r="A4" s="35"/>
      <c r="B4" s="25" t="s">
        <v>70</v>
      </c>
      <c r="C4" s="27" t="s">
        <v>72</v>
      </c>
      <c r="D4" s="25" t="s">
        <v>70</v>
      </c>
      <c r="E4" s="26" t="s">
        <v>71</v>
      </c>
      <c r="F4" s="25" t="s">
        <v>70</v>
      </c>
      <c r="G4" s="25" t="s">
        <v>69</v>
      </c>
      <c r="H4" s="26" t="s">
        <v>70</v>
      </c>
      <c r="I4" s="25" t="s">
        <v>69</v>
      </c>
      <c r="J4" s="25" t="s">
        <v>70</v>
      </c>
      <c r="K4" s="25" t="s">
        <v>69</v>
      </c>
      <c r="L4" s="25" t="s">
        <v>70</v>
      </c>
      <c r="M4" s="25" t="s">
        <v>69</v>
      </c>
      <c r="N4" s="25" t="s">
        <v>70</v>
      </c>
      <c r="O4" s="25" t="s">
        <v>69</v>
      </c>
      <c r="P4" s="25" t="s">
        <v>70</v>
      </c>
      <c r="Q4" s="25" t="s">
        <v>69</v>
      </c>
      <c r="R4" s="25" t="s">
        <v>70</v>
      </c>
      <c r="S4" s="25" t="s">
        <v>69</v>
      </c>
      <c r="T4" s="25" t="s">
        <v>70</v>
      </c>
      <c r="U4" s="25" t="s">
        <v>69</v>
      </c>
      <c r="V4" s="25" t="s">
        <v>70</v>
      </c>
      <c r="W4" s="25" t="s">
        <v>69</v>
      </c>
      <c r="X4" s="25" t="s">
        <v>70</v>
      </c>
      <c r="Y4" s="25" t="s">
        <v>69</v>
      </c>
      <c r="Z4" s="25" t="s">
        <v>70</v>
      </c>
      <c r="AA4" s="25" t="s">
        <v>69</v>
      </c>
      <c r="AB4" s="25" t="s">
        <v>70</v>
      </c>
      <c r="AC4" s="25" t="s">
        <v>69</v>
      </c>
      <c r="AD4" s="25" t="s">
        <v>70</v>
      </c>
      <c r="AE4" s="25" t="s">
        <v>69</v>
      </c>
    </row>
    <row r="5" spans="1:31" x14ac:dyDescent="0.2">
      <c r="A5" s="23" t="s">
        <v>58</v>
      </c>
      <c r="B5" s="21">
        <v>9.5611834730187518E-3</v>
      </c>
      <c r="C5" s="18">
        <v>4756052.33</v>
      </c>
      <c r="D5" s="21">
        <v>9.5806625486290851E-3</v>
      </c>
      <c r="E5" s="18">
        <v>1468700.46</v>
      </c>
      <c r="F5" s="20">
        <v>9.5865190884597412E-3</v>
      </c>
      <c r="G5" s="18">
        <v>257321.98</v>
      </c>
      <c r="H5" s="19">
        <v>9.7124947056482225E-3</v>
      </c>
      <c r="I5" s="18">
        <v>43830.82</v>
      </c>
      <c r="J5" s="20">
        <v>9.631539790218786E-3</v>
      </c>
      <c r="K5" s="18">
        <v>5916.26</v>
      </c>
      <c r="L5" s="19">
        <v>8.7506855787811647E-3</v>
      </c>
      <c r="M5" s="18">
        <v>27512.670000000002</v>
      </c>
      <c r="N5" s="22">
        <v>6.0918017439018516E-3</v>
      </c>
      <c r="O5" s="18">
        <v>161524.97</v>
      </c>
      <c r="P5" s="21">
        <v>6.0918013300623429E-3</v>
      </c>
      <c r="Q5" s="18">
        <v>68751.87</v>
      </c>
      <c r="R5" s="21">
        <v>5.6256941806458541E-4</v>
      </c>
      <c r="S5" s="18">
        <v>6349.14</v>
      </c>
      <c r="T5" s="20">
        <v>9.6526015672699361E-3</v>
      </c>
      <c r="U5" s="18">
        <v>3791.1499999999996</v>
      </c>
      <c r="V5" s="19">
        <v>9.6145456379477714E-3</v>
      </c>
      <c r="W5" s="18">
        <v>381.26</v>
      </c>
      <c r="X5" s="19">
        <v>9.6343134375312164E-3</v>
      </c>
      <c r="Y5" s="18">
        <v>3230.92</v>
      </c>
      <c r="Z5" s="19">
        <v>9.6215080544799353E-3</v>
      </c>
      <c r="AA5" s="18">
        <v>220822.91</v>
      </c>
      <c r="AB5" s="19">
        <v>9.6197990360011656E-3</v>
      </c>
      <c r="AC5" s="18">
        <v>1739.15</v>
      </c>
      <c r="AD5" s="19">
        <f t="shared" ref="AD5:AD36" si="0">AE5/$AE$65</f>
        <v>9.3895439552819163E-3</v>
      </c>
      <c r="AE5" s="18">
        <f t="shared" ref="AE5:AE36" si="1">SUM(C5+E5+G5+I5+K5+M5+O5+Q5+S5+U5+W5+Y5+AA5+AC5)</f>
        <v>7025925.8900000006</v>
      </c>
    </row>
    <row r="6" spans="1:31" x14ac:dyDescent="0.2">
      <c r="A6" s="17" t="s">
        <v>57</v>
      </c>
      <c r="B6" s="15">
        <v>1.5637894208921272E-2</v>
      </c>
      <c r="C6" s="12">
        <v>7778811.419999999</v>
      </c>
      <c r="D6" s="15">
        <v>1.5675769932740922E-2</v>
      </c>
      <c r="E6" s="12">
        <v>2403070.81</v>
      </c>
      <c r="F6" s="14">
        <v>1.5684943806598614E-2</v>
      </c>
      <c r="G6" s="12">
        <v>421016.3</v>
      </c>
      <c r="H6" s="13">
        <v>1.5933139222982166E-2</v>
      </c>
      <c r="I6" s="12">
        <v>71903.520000000004</v>
      </c>
      <c r="J6" s="14">
        <v>1.577469764382777E-2</v>
      </c>
      <c r="K6" s="12">
        <v>9689.75</v>
      </c>
      <c r="L6" s="13">
        <v>1.4063076682917003E-2</v>
      </c>
      <c r="M6" s="12">
        <v>44215.14</v>
      </c>
      <c r="N6" s="16">
        <v>1.337070343097202E-2</v>
      </c>
      <c r="O6" s="12">
        <v>354526.06</v>
      </c>
      <c r="P6" s="15">
        <v>1.3370703398819019E-2</v>
      </c>
      <c r="Q6" s="12">
        <v>150901.32</v>
      </c>
      <c r="R6" s="15">
        <v>9.0409708084212735E-4</v>
      </c>
      <c r="S6" s="12">
        <v>10203.61</v>
      </c>
      <c r="T6" s="14">
        <v>1.581665518380973E-2</v>
      </c>
      <c r="U6" s="12">
        <v>6212.1399999999994</v>
      </c>
      <c r="V6" s="13">
        <v>1.5740710385958718E-2</v>
      </c>
      <c r="W6" s="12">
        <v>624.19000000000005</v>
      </c>
      <c r="X6" s="13">
        <v>1.5780179540815644E-2</v>
      </c>
      <c r="Y6" s="12">
        <v>5291.97</v>
      </c>
      <c r="Z6" s="13">
        <v>1.57546880835947E-2</v>
      </c>
      <c r="AA6" s="12">
        <v>361585.32</v>
      </c>
      <c r="AB6" s="13">
        <v>1.5751325028237402E-2</v>
      </c>
      <c r="AC6" s="12">
        <v>2847.66</v>
      </c>
      <c r="AD6" s="13">
        <f t="shared" si="0"/>
        <v>1.5530329474083863E-2</v>
      </c>
      <c r="AE6" s="12">
        <f t="shared" si="1"/>
        <v>11620899.210000001</v>
      </c>
    </row>
    <row r="7" spans="1:31" x14ac:dyDescent="0.2">
      <c r="A7" s="17" t="s">
        <v>56</v>
      </c>
      <c r="B7" s="15">
        <v>1.1166474462926242E-2</v>
      </c>
      <c r="C7" s="12">
        <v>5554577.7400000002</v>
      </c>
      <c r="D7" s="15">
        <v>1.1169504398619936E-2</v>
      </c>
      <c r="E7" s="12">
        <v>1712267.41</v>
      </c>
      <c r="F7" s="14">
        <v>1.1171856807357102E-2</v>
      </c>
      <c r="G7" s="12">
        <v>299875.71999999997</v>
      </c>
      <c r="H7" s="13">
        <v>1.1189393383067407E-2</v>
      </c>
      <c r="I7" s="12">
        <v>50495.81</v>
      </c>
      <c r="J7" s="14">
        <v>1.1177418645880649E-2</v>
      </c>
      <c r="K7" s="12">
        <v>6865.83</v>
      </c>
      <c r="L7" s="13">
        <v>1.1039558166024126E-2</v>
      </c>
      <c r="M7" s="12">
        <v>34709.020000000004</v>
      </c>
      <c r="N7" s="16">
        <v>9.1798319443092483E-3</v>
      </c>
      <c r="O7" s="12">
        <v>243404.52</v>
      </c>
      <c r="P7" s="15">
        <v>9.1798326332190629E-3</v>
      </c>
      <c r="Q7" s="12">
        <v>103603.29000000001</v>
      </c>
      <c r="R7" s="15">
        <v>7.097194115538453E-4</v>
      </c>
      <c r="S7" s="12">
        <v>8009.8700000000008</v>
      </c>
      <c r="T7" s="14">
        <v>1.1180050687520145E-2</v>
      </c>
      <c r="U7" s="12">
        <v>4391.07</v>
      </c>
      <c r="V7" s="13">
        <v>1.1175276450339808E-2</v>
      </c>
      <c r="W7" s="12">
        <v>443.15000000000003</v>
      </c>
      <c r="X7" s="13">
        <v>1.1177779997644291E-2</v>
      </c>
      <c r="Y7" s="12">
        <v>3748.5299999999997</v>
      </c>
      <c r="Z7" s="13">
        <v>1.1176186365937197E-2</v>
      </c>
      <c r="AA7" s="12">
        <v>256504.28</v>
      </c>
      <c r="AB7" s="13">
        <v>1.1175925915682738E-2</v>
      </c>
      <c r="AC7" s="12">
        <v>2020.4799999999998</v>
      </c>
      <c r="AD7" s="13">
        <f t="shared" si="0"/>
        <v>1.1066730954725308E-2</v>
      </c>
      <c r="AE7" s="12">
        <f t="shared" si="1"/>
        <v>8280916.7200000007</v>
      </c>
    </row>
    <row r="8" spans="1:31" x14ac:dyDescent="0.2">
      <c r="A8" s="17" t="s">
        <v>55</v>
      </c>
      <c r="B8" s="15">
        <v>1.4581336177502966E-2</v>
      </c>
      <c r="C8" s="12">
        <v>7253244.1299999999</v>
      </c>
      <c r="D8" s="15">
        <v>1.4533251395547621E-2</v>
      </c>
      <c r="E8" s="12">
        <v>2227924.52</v>
      </c>
      <c r="F8" s="14">
        <v>1.4528261240932339E-2</v>
      </c>
      <c r="G8" s="12">
        <v>389968.55</v>
      </c>
      <c r="H8" s="13">
        <v>1.4203447851172352E-2</v>
      </c>
      <c r="I8" s="12">
        <v>64097.72</v>
      </c>
      <c r="J8" s="14">
        <v>1.4407700986066143E-2</v>
      </c>
      <c r="K8" s="12">
        <v>8850.0600000000013</v>
      </c>
      <c r="L8" s="13">
        <v>1.6577145440155257E-2</v>
      </c>
      <c r="M8" s="12">
        <v>52119.519999999997</v>
      </c>
      <c r="N8" s="16">
        <v>1.3895558307274949E-2</v>
      </c>
      <c r="O8" s="12">
        <v>368442.66</v>
      </c>
      <c r="P8" s="15">
        <v>1.3895558725352308E-2</v>
      </c>
      <c r="Q8" s="12">
        <v>156824.82</v>
      </c>
      <c r="R8" s="15">
        <v>1.0657225727184459E-3</v>
      </c>
      <c r="S8" s="12">
        <v>12027.71</v>
      </c>
      <c r="T8" s="14">
        <v>1.4351330611056031E-2</v>
      </c>
      <c r="U8" s="12">
        <v>5636.62</v>
      </c>
      <c r="V8" s="13">
        <v>1.4453340730560212E-2</v>
      </c>
      <c r="W8" s="12">
        <v>573.14</v>
      </c>
      <c r="X8" s="13">
        <v>1.4400300576552344E-2</v>
      </c>
      <c r="Y8" s="12">
        <v>4829.2199999999993</v>
      </c>
      <c r="Z8" s="13">
        <v>1.4434577234755767E-2</v>
      </c>
      <c r="AA8" s="12">
        <v>331287.5</v>
      </c>
      <c r="AB8" s="13">
        <v>1.4439129458383994E-2</v>
      </c>
      <c r="AC8" s="12">
        <v>2610.4300000000003</v>
      </c>
      <c r="AD8" s="13">
        <f t="shared" si="0"/>
        <v>1.453809223433861E-2</v>
      </c>
      <c r="AE8" s="12">
        <f t="shared" si="1"/>
        <v>10878436.600000003</v>
      </c>
    </row>
    <row r="9" spans="1:31" x14ac:dyDescent="0.2">
      <c r="A9" s="17" t="s">
        <v>54</v>
      </c>
      <c r="B9" s="15">
        <v>6.0371856624992427E-2</v>
      </c>
      <c r="C9" s="12">
        <v>30030979.969999999</v>
      </c>
      <c r="D9" s="15">
        <v>6.030683707685628E-2</v>
      </c>
      <c r="E9" s="12">
        <v>9244943.0199999996</v>
      </c>
      <c r="F9" s="14">
        <v>6.0295187708016305E-2</v>
      </c>
      <c r="G9" s="12">
        <v>1618447.42</v>
      </c>
      <c r="H9" s="13">
        <v>5.9863225017074646E-2</v>
      </c>
      <c r="I9" s="12">
        <v>270152.44999999995</v>
      </c>
      <c r="J9" s="14">
        <v>6.0137026889308914E-2</v>
      </c>
      <c r="K9" s="12">
        <v>36939.71</v>
      </c>
      <c r="L9" s="13">
        <v>6.3072945709539543E-2</v>
      </c>
      <c r="M9" s="12">
        <v>198305.05</v>
      </c>
      <c r="N9" s="16">
        <v>6.6137084176703734E-2</v>
      </c>
      <c r="O9" s="12">
        <v>1753633.98</v>
      </c>
      <c r="P9" s="15">
        <v>6.6137084821582662E-2</v>
      </c>
      <c r="Q9" s="12">
        <v>746420.97</v>
      </c>
      <c r="R9" s="15">
        <v>4.0548779904304505E-3</v>
      </c>
      <c r="S9" s="12">
        <v>45763.219999999994</v>
      </c>
      <c r="T9" s="14">
        <v>6.0063132798349329E-2</v>
      </c>
      <c r="U9" s="12">
        <v>23590.36</v>
      </c>
      <c r="V9" s="13">
        <v>6.0196698987504564E-2</v>
      </c>
      <c r="W9" s="12">
        <v>2387.0700000000002</v>
      </c>
      <c r="X9" s="13">
        <v>6.0127327567312892E-2</v>
      </c>
      <c r="Y9" s="12">
        <v>20164.03</v>
      </c>
      <c r="Z9" s="13">
        <v>6.0172295314132866E-2</v>
      </c>
      <c r="AA9" s="12">
        <v>1381012.34</v>
      </c>
      <c r="AB9" s="13">
        <v>6.0178130700718972E-2</v>
      </c>
      <c r="AC9" s="12">
        <v>10879.52</v>
      </c>
      <c r="AD9" s="13">
        <f t="shared" si="0"/>
        <v>6.0651292534928423E-2</v>
      </c>
      <c r="AE9" s="12">
        <f t="shared" si="1"/>
        <v>45383619.109999999</v>
      </c>
    </row>
    <row r="10" spans="1:31" x14ac:dyDescent="0.2">
      <c r="A10" s="17" t="s">
        <v>53</v>
      </c>
      <c r="B10" s="15">
        <v>1.1645173809669913E-2</v>
      </c>
      <c r="C10" s="12">
        <v>5792698.8000000007</v>
      </c>
      <c r="D10" s="15">
        <v>1.171339407711976E-2</v>
      </c>
      <c r="E10" s="12">
        <v>1795644.84</v>
      </c>
      <c r="F10" s="14">
        <v>1.1729530344426316E-2</v>
      </c>
      <c r="G10" s="12">
        <v>314844.82999999996</v>
      </c>
      <c r="H10" s="13">
        <v>1.2177013518928109E-2</v>
      </c>
      <c r="I10" s="12">
        <v>54952.770000000004</v>
      </c>
      <c r="J10" s="14">
        <v>1.1891579936150714E-2</v>
      </c>
      <c r="K10" s="12">
        <v>7304.51</v>
      </c>
      <c r="L10" s="13">
        <v>8.809129142241235E-3</v>
      </c>
      <c r="M10" s="12">
        <v>27696.42</v>
      </c>
      <c r="N10" s="16">
        <v>6.4151988794024428E-3</v>
      </c>
      <c r="O10" s="12">
        <v>170099.89</v>
      </c>
      <c r="P10" s="15">
        <v>6.4151993991263751E-3</v>
      </c>
      <c r="Q10" s="12">
        <v>72401.73</v>
      </c>
      <c r="R10" s="15">
        <v>5.6632718195388679E-4</v>
      </c>
      <c r="S10" s="12">
        <v>6391.55</v>
      </c>
      <c r="T10" s="14">
        <v>1.1967275639997416E-2</v>
      </c>
      <c r="U10" s="12">
        <v>4700.26</v>
      </c>
      <c r="V10" s="13">
        <v>1.1830183207454385E-2</v>
      </c>
      <c r="W10" s="12">
        <v>469.12</v>
      </c>
      <c r="X10" s="13">
        <v>1.1901519432363566E-2</v>
      </c>
      <c r="Y10" s="12">
        <v>3991.24</v>
      </c>
      <c r="Z10" s="13">
        <v>1.1855451003096313E-2</v>
      </c>
      <c r="AA10" s="12">
        <v>272094.06</v>
      </c>
      <c r="AB10" s="13">
        <v>1.1849475022208259E-2</v>
      </c>
      <c r="AC10" s="12">
        <v>2142.25</v>
      </c>
      <c r="AD10" s="13">
        <f t="shared" si="0"/>
        <v>1.1393504897465389E-2</v>
      </c>
      <c r="AE10" s="12">
        <f t="shared" si="1"/>
        <v>8525432.2699999996</v>
      </c>
    </row>
    <row r="11" spans="1:31" x14ac:dyDescent="0.2">
      <c r="A11" s="17" t="s">
        <v>52</v>
      </c>
      <c r="B11" s="15">
        <v>9.4647643007185721E-3</v>
      </c>
      <c r="C11" s="12">
        <v>4708090.21</v>
      </c>
      <c r="D11" s="15">
        <v>9.4488361436046858E-3</v>
      </c>
      <c r="E11" s="12">
        <v>1448491.6800000002</v>
      </c>
      <c r="F11" s="14">
        <v>9.4489652216117395E-3</v>
      </c>
      <c r="G11" s="12">
        <v>253629.74999999997</v>
      </c>
      <c r="H11" s="13">
        <v>9.3387778422409258E-3</v>
      </c>
      <c r="I11" s="12">
        <v>42144.3</v>
      </c>
      <c r="J11" s="14">
        <v>9.407269571955805E-3</v>
      </c>
      <c r="K11" s="12">
        <v>5778.5</v>
      </c>
      <c r="L11" s="13">
        <v>1.0124934686336023E-2</v>
      </c>
      <c r="M11" s="12">
        <v>31833.39</v>
      </c>
      <c r="N11" s="16">
        <v>6.9699408326692166E-3</v>
      </c>
      <c r="O11" s="12">
        <v>184808.95</v>
      </c>
      <c r="P11" s="15">
        <v>6.9699413976677142E-3</v>
      </c>
      <c r="Q11" s="12">
        <v>78662.53</v>
      </c>
      <c r="R11" s="15">
        <v>6.5091807107148052E-4</v>
      </c>
      <c r="S11" s="12">
        <v>7346.24</v>
      </c>
      <c r="T11" s="14">
        <v>9.3877829531260129E-3</v>
      </c>
      <c r="U11" s="12">
        <v>3687.1400000000003</v>
      </c>
      <c r="V11" s="13">
        <v>9.4228902142253698E-3</v>
      </c>
      <c r="W11" s="12">
        <v>373.65999999999997</v>
      </c>
      <c r="X11" s="13">
        <v>9.4046765298317764E-3</v>
      </c>
      <c r="Y11" s="12">
        <v>3153.9100000000003</v>
      </c>
      <c r="Z11" s="13">
        <v>9.416555902268621E-3</v>
      </c>
      <c r="AA11" s="12">
        <v>216119.06</v>
      </c>
      <c r="AB11" s="13">
        <v>9.4181270279210094E-3</v>
      </c>
      <c r="AC11" s="12">
        <v>1702.69</v>
      </c>
      <c r="AD11" s="13">
        <f t="shared" si="0"/>
        <v>9.3359485786820434E-3</v>
      </c>
      <c r="AE11" s="12">
        <f t="shared" si="1"/>
        <v>6985822.0100000007</v>
      </c>
    </row>
    <row r="12" spans="1:31" x14ac:dyDescent="0.2">
      <c r="A12" s="17" t="s">
        <v>51</v>
      </c>
      <c r="B12" s="15">
        <v>2.8397329288325512E-2</v>
      </c>
      <c r="C12" s="12">
        <v>14125781.029999999</v>
      </c>
      <c r="D12" s="15">
        <v>2.8526497496976857E-2</v>
      </c>
      <c r="E12" s="12">
        <v>4373067.08</v>
      </c>
      <c r="F12" s="14">
        <v>2.8553493396868235E-2</v>
      </c>
      <c r="G12" s="12">
        <v>766434.76</v>
      </c>
      <c r="H12" s="13">
        <v>2.9406040761755559E-2</v>
      </c>
      <c r="I12" s="12">
        <v>132704.40999999997</v>
      </c>
      <c r="J12" s="14">
        <v>2.8863866870489488E-2</v>
      </c>
      <c r="K12" s="12">
        <v>17729.89</v>
      </c>
      <c r="L12" s="13">
        <v>2.302922578928868E-2</v>
      </c>
      <c r="M12" s="12">
        <v>72405.239999999991</v>
      </c>
      <c r="N12" s="16">
        <v>3.2169427812541361E-2</v>
      </c>
      <c r="O12" s="12">
        <v>852976.85000000009</v>
      </c>
      <c r="P12" s="15">
        <v>3.2169428066386715E-2</v>
      </c>
      <c r="Q12" s="12">
        <v>363063.11</v>
      </c>
      <c r="R12" s="15">
        <v>1.4805182138044844E-3</v>
      </c>
      <c r="S12" s="12">
        <v>16709.080000000002</v>
      </c>
      <c r="T12" s="14">
        <v>2.900887922733358E-2</v>
      </c>
      <c r="U12" s="12">
        <v>11393.51</v>
      </c>
      <c r="V12" s="13">
        <v>2.8746296132847467E-2</v>
      </c>
      <c r="W12" s="12">
        <v>1139.92</v>
      </c>
      <c r="X12" s="13">
        <v>2.8882901875770636E-2</v>
      </c>
      <c r="Y12" s="12">
        <v>9686.0399999999991</v>
      </c>
      <c r="Z12" s="13">
        <v>2.879465651786535E-2</v>
      </c>
      <c r="AA12" s="12">
        <v>660865.19999999995</v>
      </c>
      <c r="AB12" s="13">
        <v>2.8783175487834968E-2</v>
      </c>
      <c r="AC12" s="12">
        <v>5203.67</v>
      </c>
      <c r="AD12" s="13">
        <f t="shared" si="0"/>
        <v>2.8611495487018176E-2</v>
      </c>
      <c r="AE12" s="12">
        <f t="shared" si="1"/>
        <v>21409159.790000003</v>
      </c>
    </row>
    <row r="13" spans="1:31" x14ac:dyDescent="0.2">
      <c r="A13" s="17" t="s">
        <v>50</v>
      </c>
      <c r="B13" s="15">
        <v>3.826070581807306E-2</v>
      </c>
      <c r="C13" s="12">
        <v>19032154.289999999</v>
      </c>
      <c r="D13" s="15">
        <v>3.8339817559636592E-2</v>
      </c>
      <c r="E13" s="12">
        <v>5877433.5699999994</v>
      </c>
      <c r="F13" s="14">
        <v>3.837152186145789E-2</v>
      </c>
      <c r="G13" s="12">
        <v>1029970.9299999999</v>
      </c>
      <c r="H13" s="13">
        <v>3.8871455376918621E-2</v>
      </c>
      <c r="I13" s="12">
        <v>175420.19999999998</v>
      </c>
      <c r="J13" s="14">
        <v>3.8546541442616232E-2</v>
      </c>
      <c r="K13" s="12">
        <v>23677.559999999998</v>
      </c>
      <c r="L13" s="13">
        <v>3.4965138056578346E-2</v>
      </c>
      <c r="M13" s="12">
        <v>109932.45</v>
      </c>
      <c r="N13" s="16">
        <v>4.8005014041223766E-2</v>
      </c>
      <c r="O13" s="12">
        <v>1272859.6199999999</v>
      </c>
      <c r="P13" s="15">
        <v>4.800501458129347E-2</v>
      </c>
      <c r="Q13" s="12">
        <v>541783.02</v>
      </c>
      <c r="R13" s="15">
        <v>2.2478640554617238E-3</v>
      </c>
      <c r="S13" s="12">
        <v>25369.32</v>
      </c>
      <c r="T13" s="14">
        <v>3.8628254346044937E-2</v>
      </c>
      <c r="U13" s="12">
        <v>15171.61</v>
      </c>
      <c r="V13" s="13">
        <v>3.8480122054243525E-2</v>
      </c>
      <c r="W13" s="12">
        <v>1525.91</v>
      </c>
      <c r="X13" s="13">
        <v>3.8557262367845464E-2</v>
      </c>
      <c r="Y13" s="12">
        <v>12930.39</v>
      </c>
      <c r="Z13" s="13">
        <v>3.850751279468987E-2</v>
      </c>
      <c r="AA13" s="12">
        <v>883784.6399999999</v>
      </c>
      <c r="AB13" s="13">
        <v>3.8501100179989228E-2</v>
      </c>
      <c r="AC13" s="12">
        <v>6960.5599999999995</v>
      </c>
      <c r="AD13" s="13">
        <f t="shared" si="0"/>
        <v>3.8767991776796025E-2</v>
      </c>
      <c r="AE13" s="12">
        <f t="shared" si="1"/>
        <v>29008974.069999997</v>
      </c>
    </row>
    <row r="14" spans="1:31" x14ac:dyDescent="0.2">
      <c r="A14" s="17" t="s">
        <v>49</v>
      </c>
      <c r="B14" s="15">
        <v>2.1071096370626711E-2</v>
      </c>
      <c r="C14" s="12">
        <v>10481467.83</v>
      </c>
      <c r="D14" s="15">
        <v>2.1139891960923821E-2</v>
      </c>
      <c r="E14" s="12">
        <v>3240712.1</v>
      </c>
      <c r="F14" s="14">
        <v>2.1145077870346661E-2</v>
      </c>
      <c r="G14" s="12">
        <v>567577.58000000007</v>
      </c>
      <c r="H14" s="13">
        <v>2.1612721707420641E-2</v>
      </c>
      <c r="I14" s="12">
        <v>97534.500000000015</v>
      </c>
      <c r="J14" s="14">
        <v>2.1319524825847081E-2</v>
      </c>
      <c r="K14" s="12">
        <v>13095.71</v>
      </c>
      <c r="L14" s="13">
        <v>1.8216513635177567E-2</v>
      </c>
      <c r="M14" s="12">
        <v>57273.79</v>
      </c>
      <c r="N14" s="16">
        <v>2.4045964081123621E-2</v>
      </c>
      <c r="O14" s="12">
        <v>637582.08000000007</v>
      </c>
      <c r="P14" s="15">
        <v>2.4045963911715068E-2</v>
      </c>
      <c r="Q14" s="12">
        <v>271381.96000000002</v>
      </c>
      <c r="R14" s="15">
        <v>1.1711162867813398E-3</v>
      </c>
      <c r="S14" s="12">
        <v>13217.179999999998</v>
      </c>
      <c r="T14" s="14">
        <v>2.1401091864383132E-2</v>
      </c>
      <c r="U14" s="12">
        <v>8405.48</v>
      </c>
      <c r="V14" s="13">
        <v>2.1253325599868863E-2</v>
      </c>
      <c r="W14" s="12">
        <v>842.79</v>
      </c>
      <c r="X14" s="13">
        <v>2.133023015874199E-2</v>
      </c>
      <c r="Y14" s="12">
        <v>7153.21</v>
      </c>
      <c r="Z14" s="13">
        <v>2.1280620485936309E-2</v>
      </c>
      <c r="AA14" s="12">
        <v>488410.81</v>
      </c>
      <c r="AB14" s="13">
        <v>2.1274129010346893E-2</v>
      </c>
      <c r="AC14" s="12">
        <v>3846.12</v>
      </c>
      <c r="AD14" s="13">
        <f t="shared" si="0"/>
        <v>2.1233611366426871E-2</v>
      </c>
      <c r="AE14" s="12">
        <f t="shared" si="1"/>
        <v>15888501.140000001</v>
      </c>
    </row>
    <row r="15" spans="1:31" x14ac:dyDescent="0.2">
      <c r="A15" s="17" t="s">
        <v>48</v>
      </c>
      <c r="B15" s="15">
        <v>1.3338503373161484E-2</v>
      </c>
      <c r="C15" s="12">
        <v>6635017.54</v>
      </c>
      <c r="D15" s="15">
        <v>1.3387640328172194E-2</v>
      </c>
      <c r="E15" s="12">
        <v>2052304.1500000001</v>
      </c>
      <c r="F15" s="14">
        <v>1.338782369890735E-2</v>
      </c>
      <c r="G15" s="12">
        <v>359356.85</v>
      </c>
      <c r="H15" s="13">
        <v>1.3726988321868755E-2</v>
      </c>
      <c r="I15" s="12">
        <v>61947.539999999994</v>
      </c>
      <c r="J15" s="14">
        <v>1.3515911040782475E-2</v>
      </c>
      <c r="K15" s="12">
        <v>8302.27</v>
      </c>
      <c r="L15" s="13">
        <v>1.1301442581162925E-2</v>
      </c>
      <c r="M15" s="12">
        <v>35532.399999999994</v>
      </c>
      <c r="N15" s="16">
        <v>1.1191328470878467E-2</v>
      </c>
      <c r="O15" s="12">
        <v>296739.63</v>
      </c>
      <c r="P15" s="15">
        <v>1.1191328821157656E-2</v>
      </c>
      <c r="Q15" s="12">
        <v>126304.97</v>
      </c>
      <c r="R15" s="15">
        <v>7.2655447731586502E-4</v>
      </c>
      <c r="S15" s="12">
        <v>8199.869999999999</v>
      </c>
      <c r="T15" s="14">
        <v>1.3575817663434665E-2</v>
      </c>
      <c r="U15" s="12">
        <v>5332.0300000000007</v>
      </c>
      <c r="V15" s="13">
        <v>1.3467324011146272E-2</v>
      </c>
      <c r="W15" s="12">
        <v>534.04</v>
      </c>
      <c r="X15" s="13">
        <v>1.3523797880160011E-2</v>
      </c>
      <c r="Y15" s="12">
        <v>4535.2800000000007</v>
      </c>
      <c r="Z15" s="13">
        <v>1.3487352641609439E-2</v>
      </c>
      <c r="AA15" s="12">
        <v>309547.78000000003</v>
      </c>
      <c r="AB15" s="13">
        <v>1.3482597907168927E-2</v>
      </c>
      <c r="AC15" s="12">
        <v>2437.5</v>
      </c>
      <c r="AD15" s="13">
        <f t="shared" si="0"/>
        <v>1.3238637342164581E-2</v>
      </c>
      <c r="AE15" s="12">
        <f t="shared" si="1"/>
        <v>9906091.8499999959</v>
      </c>
    </row>
    <row r="16" spans="1:31" x14ac:dyDescent="0.2">
      <c r="A16" s="17" t="s">
        <v>47</v>
      </c>
      <c r="B16" s="15">
        <v>1.0332729560621883E-2</v>
      </c>
      <c r="C16" s="12">
        <v>5139845.1499999994</v>
      </c>
      <c r="D16" s="15">
        <v>1.0318260808201529E-2</v>
      </c>
      <c r="E16" s="12">
        <v>1581773.11</v>
      </c>
      <c r="F16" s="14">
        <v>1.0318017917711567E-2</v>
      </c>
      <c r="G16" s="12">
        <v>276956.92000000004</v>
      </c>
      <c r="H16" s="13">
        <v>1.02184501506173E-2</v>
      </c>
      <c r="I16" s="12">
        <v>46114.11</v>
      </c>
      <c r="J16" s="14">
        <v>1.0280484290828465E-2</v>
      </c>
      <c r="K16" s="12">
        <v>6314.880000000001</v>
      </c>
      <c r="L16" s="13">
        <v>1.0932607240042717E-2</v>
      </c>
      <c r="M16" s="12">
        <v>34372.76</v>
      </c>
      <c r="N16" s="16">
        <v>6.9114817765051134E-3</v>
      </c>
      <c r="O16" s="12">
        <v>183258.90000000002</v>
      </c>
      <c r="P16" s="15">
        <v>6.9114811887810539E-3</v>
      </c>
      <c r="Q16" s="12">
        <v>78002.75</v>
      </c>
      <c r="R16" s="15">
        <v>7.0284361627419919E-4</v>
      </c>
      <c r="S16" s="12">
        <v>7932.27</v>
      </c>
      <c r="T16" s="14">
        <v>1.0262949785543008E-2</v>
      </c>
      <c r="U16" s="12">
        <v>4030.87</v>
      </c>
      <c r="V16" s="13">
        <v>1.0294670213973192E-2</v>
      </c>
      <c r="W16" s="12">
        <v>408.23</v>
      </c>
      <c r="X16" s="13">
        <v>1.0278167496880177E-2</v>
      </c>
      <c r="Y16" s="12">
        <v>3446.84</v>
      </c>
      <c r="Z16" s="13">
        <v>1.0288855982213838E-2</v>
      </c>
      <c r="AA16" s="12">
        <v>236139.19</v>
      </c>
      <c r="AB16" s="13">
        <v>1.0290305915306608E-2</v>
      </c>
      <c r="AC16" s="12">
        <v>1860.3700000000001</v>
      </c>
      <c r="AD16" s="13">
        <f t="shared" si="0"/>
        <v>1.0157354360953351E-2</v>
      </c>
      <c r="AE16" s="12">
        <f t="shared" si="1"/>
        <v>7600456.3500000006</v>
      </c>
    </row>
    <row r="17" spans="1:31" x14ac:dyDescent="0.2">
      <c r="A17" s="17" t="s">
        <v>46</v>
      </c>
      <c r="B17" s="15">
        <v>1.3759342777204904E-2</v>
      </c>
      <c r="C17" s="12">
        <v>6844357.1299999999</v>
      </c>
      <c r="D17" s="15">
        <v>1.3786248603483674E-2</v>
      </c>
      <c r="E17" s="12">
        <v>2113410.17</v>
      </c>
      <c r="F17" s="14">
        <v>1.378924510662298E-2</v>
      </c>
      <c r="G17" s="12">
        <v>370131.83000000007</v>
      </c>
      <c r="H17" s="13">
        <v>1.3970766713432611E-2</v>
      </c>
      <c r="I17" s="12">
        <v>63047.670000000006</v>
      </c>
      <c r="J17" s="14">
        <v>1.3856500271058302E-2</v>
      </c>
      <c r="K17" s="12">
        <v>8511.48</v>
      </c>
      <c r="L17" s="13">
        <v>1.2642336714567812E-2</v>
      </c>
      <c r="M17" s="12">
        <v>39748.25</v>
      </c>
      <c r="N17" s="16">
        <v>1.2370152764426391E-2</v>
      </c>
      <c r="O17" s="12">
        <v>327996.32</v>
      </c>
      <c r="P17" s="15">
        <v>1.2370152909889721E-2</v>
      </c>
      <c r="Q17" s="12">
        <v>139609.13999999998</v>
      </c>
      <c r="R17" s="15">
        <v>8.1275887457833457E-4</v>
      </c>
      <c r="S17" s="12">
        <v>9172.77</v>
      </c>
      <c r="T17" s="14">
        <v>1.3887968053724496E-2</v>
      </c>
      <c r="U17" s="12">
        <v>5454.63</v>
      </c>
      <c r="V17" s="13">
        <v>1.3830964959840621E-2</v>
      </c>
      <c r="W17" s="12">
        <v>548.46</v>
      </c>
      <c r="X17" s="13">
        <v>1.3860664280144503E-2</v>
      </c>
      <c r="Y17" s="12">
        <v>4648.25</v>
      </c>
      <c r="Z17" s="13">
        <v>1.3841507224362391E-2</v>
      </c>
      <c r="AA17" s="12">
        <v>317675.96999999997</v>
      </c>
      <c r="AB17" s="13">
        <v>1.3839036310917837E-2</v>
      </c>
      <c r="AC17" s="12">
        <v>2501.94</v>
      </c>
      <c r="AD17" s="13">
        <f t="shared" si="0"/>
        <v>1.3693983121204482E-2</v>
      </c>
      <c r="AE17" s="12">
        <f t="shared" si="1"/>
        <v>10246814.010000004</v>
      </c>
    </row>
    <row r="18" spans="1:31" x14ac:dyDescent="0.2">
      <c r="A18" s="17" t="s">
        <v>45</v>
      </c>
      <c r="B18" s="15">
        <v>8.3018490034580793E-3</v>
      </c>
      <c r="C18" s="12">
        <v>4129617.26</v>
      </c>
      <c r="D18" s="15">
        <v>8.3196636014970602E-3</v>
      </c>
      <c r="E18" s="12">
        <v>1275391.31</v>
      </c>
      <c r="F18" s="14">
        <v>8.3246605658099434E-3</v>
      </c>
      <c r="G18" s="12">
        <v>223451.08999999997</v>
      </c>
      <c r="H18" s="13">
        <v>8.4403988611842125E-3</v>
      </c>
      <c r="I18" s="12">
        <v>38090.07</v>
      </c>
      <c r="J18" s="14">
        <v>8.3661940647186302E-3</v>
      </c>
      <c r="K18" s="12">
        <v>5139.01</v>
      </c>
      <c r="L18" s="13">
        <v>7.5607968909487356E-3</v>
      </c>
      <c r="M18" s="12">
        <v>23771.590000000004</v>
      </c>
      <c r="N18" s="16">
        <v>4.9677819905073846E-3</v>
      </c>
      <c r="O18" s="12">
        <v>131721.43</v>
      </c>
      <c r="P18" s="15">
        <v>4.9677824688343928E-3</v>
      </c>
      <c r="Q18" s="12">
        <v>56066.229999999996</v>
      </c>
      <c r="R18" s="15">
        <v>4.86073537410245E-4</v>
      </c>
      <c r="S18" s="12">
        <v>5485.8099999999995</v>
      </c>
      <c r="T18" s="14">
        <v>8.3856172506628739E-3</v>
      </c>
      <c r="U18" s="12">
        <v>3293.5299999999997</v>
      </c>
      <c r="V18" s="13">
        <v>8.3503763759472435E-3</v>
      </c>
      <c r="W18" s="12">
        <v>331.13</v>
      </c>
      <c r="X18" s="13">
        <v>8.3687609119277914E-3</v>
      </c>
      <c r="Y18" s="12">
        <v>2806.51</v>
      </c>
      <c r="Z18" s="13">
        <v>8.3569369143694366E-3</v>
      </c>
      <c r="AA18" s="12">
        <v>191799.78</v>
      </c>
      <c r="AB18" s="13">
        <v>8.3553387768919053E-3</v>
      </c>
      <c r="AC18" s="12">
        <v>1510.5499999999997</v>
      </c>
      <c r="AD18" s="13">
        <f t="shared" si="0"/>
        <v>8.1367220982739748E-3</v>
      </c>
      <c r="AE18" s="12">
        <f t="shared" si="1"/>
        <v>6088475.2999999998</v>
      </c>
    </row>
    <row r="19" spans="1:31" x14ac:dyDescent="0.2">
      <c r="A19" s="17" t="s">
        <v>44</v>
      </c>
      <c r="B19" s="15">
        <v>1.0738175266788292E-2</v>
      </c>
      <c r="C19" s="12">
        <v>5341527.4000000004</v>
      </c>
      <c r="D19" s="15">
        <v>1.0681069432788617E-2</v>
      </c>
      <c r="E19" s="12">
        <v>1637391.0999999999</v>
      </c>
      <c r="F19" s="14">
        <v>1.0673080375608344E-2</v>
      </c>
      <c r="G19" s="12">
        <v>286487.53000000003</v>
      </c>
      <c r="H19" s="13">
        <v>1.029032525545732E-2</v>
      </c>
      <c r="I19" s="12">
        <v>46438.47</v>
      </c>
      <c r="J19" s="14">
        <v>1.0531925458153648E-2</v>
      </c>
      <c r="K19" s="12">
        <v>6469.33</v>
      </c>
      <c r="L19" s="13">
        <v>1.3109541717222341E-2</v>
      </c>
      <c r="M19" s="12">
        <v>41217.17</v>
      </c>
      <c r="N19" s="16">
        <v>9.2721444907379151E-3</v>
      </c>
      <c r="O19" s="12">
        <v>245852.2</v>
      </c>
      <c r="P19" s="15">
        <v>9.2721446151287738E-3</v>
      </c>
      <c r="Q19" s="12">
        <v>104645.12</v>
      </c>
      <c r="R19" s="15">
        <v>8.4279529006605648E-4</v>
      </c>
      <c r="S19" s="12">
        <v>9511.760000000002</v>
      </c>
      <c r="T19" s="14">
        <v>1.0465974843632007E-2</v>
      </c>
      <c r="U19" s="12">
        <v>4110.6100000000006</v>
      </c>
      <c r="V19" s="13">
        <v>1.0585431666015204E-2</v>
      </c>
      <c r="W19" s="12">
        <v>419.76</v>
      </c>
      <c r="X19" s="13">
        <v>1.052325069963069E-2</v>
      </c>
      <c r="Y19" s="12">
        <v>3529.0299999999997</v>
      </c>
      <c r="Z19" s="13">
        <v>1.0563413917390302E-2</v>
      </c>
      <c r="AA19" s="12">
        <v>242440.56</v>
      </c>
      <c r="AB19" s="13">
        <v>1.0568752675777124E-2</v>
      </c>
      <c r="AC19" s="12">
        <v>1910.71</v>
      </c>
      <c r="AD19" s="13">
        <f t="shared" si="0"/>
        <v>1.0653824584601138E-2</v>
      </c>
      <c r="AE19" s="12">
        <f t="shared" si="1"/>
        <v>7971950.75</v>
      </c>
    </row>
    <row r="20" spans="1:31" x14ac:dyDescent="0.2">
      <c r="A20" s="17" t="s">
        <v>43</v>
      </c>
      <c r="B20" s="15">
        <v>4.8575873491215366E-2</v>
      </c>
      <c r="C20" s="12">
        <v>24163263.57</v>
      </c>
      <c r="D20" s="15">
        <v>4.8650344694022053E-2</v>
      </c>
      <c r="E20" s="12">
        <v>7458021.1200000001</v>
      </c>
      <c r="F20" s="14">
        <v>4.8685966656322452E-2</v>
      </c>
      <c r="G20" s="12">
        <v>1306831.94</v>
      </c>
      <c r="H20" s="13">
        <v>4.9148086337521109E-2</v>
      </c>
      <c r="I20" s="12">
        <v>221796.87</v>
      </c>
      <c r="J20" s="14">
        <v>4.8844966048523522E-2</v>
      </c>
      <c r="K20" s="12">
        <v>30003.460000000003</v>
      </c>
      <c r="L20" s="13">
        <v>4.5470714479004033E-2</v>
      </c>
      <c r="M20" s="12">
        <v>142962.6</v>
      </c>
      <c r="N20" s="16">
        <v>6.4654115145313773E-2</v>
      </c>
      <c r="O20" s="12">
        <v>1714312.8499999999</v>
      </c>
      <c r="P20" s="15">
        <v>6.4654114890569575E-2</v>
      </c>
      <c r="Q20" s="12">
        <v>729684.22</v>
      </c>
      <c r="R20" s="15">
        <v>2.9232541097585318E-3</v>
      </c>
      <c r="S20" s="12">
        <v>32991.75</v>
      </c>
      <c r="T20" s="14">
        <v>4.8919185638841498E-2</v>
      </c>
      <c r="U20" s="12">
        <v>19213.47</v>
      </c>
      <c r="V20" s="13">
        <v>4.878487939578105E-2</v>
      </c>
      <c r="W20" s="12">
        <v>1934.54</v>
      </c>
      <c r="X20" s="13">
        <v>4.885472282398827E-2</v>
      </c>
      <c r="Y20" s="12">
        <v>16383.699999999999</v>
      </c>
      <c r="Z20" s="13">
        <v>4.8809518985575104E-2</v>
      </c>
      <c r="AA20" s="12">
        <v>1120225.6400000001</v>
      </c>
      <c r="AB20" s="13">
        <v>4.8803630317398337E-2</v>
      </c>
      <c r="AC20" s="12">
        <v>8823.14</v>
      </c>
      <c r="AD20" s="13">
        <f t="shared" si="0"/>
        <v>4.9402470502794692E-2</v>
      </c>
      <c r="AE20" s="12">
        <f t="shared" si="1"/>
        <v>36966448.870000005</v>
      </c>
    </row>
    <row r="21" spans="1:31" x14ac:dyDescent="0.2">
      <c r="A21" s="17" t="s">
        <v>42</v>
      </c>
      <c r="B21" s="15">
        <v>1.3500209109989093E-2</v>
      </c>
      <c r="C21" s="12">
        <v>6715455.379999999</v>
      </c>
      <c r="D21" s="15">
        <v>1.3492211462605845E-2</v>
      </c>
      <c r="E21" s="12">
        <v>2068334.74</v>
      </c>
      <c r="F21" s="14">
        <v>1.3494709285829867E-2</v>
      </c>
      <c r="G21" s="12">
        <v>362225.88</v>
      </c>
      <c r="H21" s="13">
        <v>1.3435853817789918E-2</v>
      </c>
      <c r="I21" s="12">
        <v>60633.700000000004</v>
      </c>
      <c r="J21" s="14">
        <v>1.347133700930715E-2</v>
      </c>
      <c r="K21" s="12">
        <v>8274.89</v>
      </c>
      <c r="L21" s="13">
        <v>1.3830364750175796E-2</v>
      </c>
      <c r="M21" s="12">
        <v>43483.479999999996</v>
      </c>
      <c r="N21" s="16">
        <v>1.2037650264628068E-2</v>
      </c>
      <c r="O21" s="12">
        <v>319179.97000000003</v>
      </c>
      <c r="P21" s="15">
        <v>1.2037649728416715E-2</v>
      </c>
      <c r="Q21" s="12">
        <v>135856.51999999999</v>
      </c>
      <c r="R21" s="15">
        <v>8.8913602371624794E-4</v>
      </c>
      <c r="S21" s="12">
        <v>10034.759999999998</v>
      </c>
      <c r="T21" s="14">
        <v>1.3460428954723937E-2</v>
      </c>
      <c r="U21" s="12">
        <v>5286.71</v>
      </c>
      <c r="V21" s="13">
        <v>1.3480185098790804E-2</v>
      </c>
      <c r="W21" s="12">
        <v>534.55000000000007</v>
      </c>
      <c r="X21" s="13">
        <v>1.3469944581198162E-2</v>
      </c>
      <c r="Y21" s="12">
        <v>4517.22</v>
      </c>
      <c r="Z21" s="13">
        <v>1.3476557453575833E-2</v>
      </c>
      <c r="AA21" s="12">
        <v>309300.02</v>
      </c>
      <c r="AB21" s="13">
        <v>1.3477509090728068E-2</v>
      </c>
      <c r="AC21" s="12">
        <v>2436.58</v>
      </c>
      <c r="AD21" s="13">
        <f t="shared" si="0"/>
        <v>1.3425017011384342E-2</v>
      </c>
      <c r="AE21" s="12">
        <f t="shared" si="1"/>
        <v>10045554.400000002</v>
      </c>
    </row>
    <row r="22" spans="1:31" x14ac:dyDescent="0.2">
      <c r="A22" s="17" t="s">
        <v>41</v>
      </c>
      <c r="B22" s="15">
        <v>2.2736784205487574E-2</v>
      </c>
      <c r="C22" s="12">
        <v>11310036.65</v>
      </c>
      <c r="D22" s="15">
        <v>2.26774610068885E-2</v>
      </c>
      <c r="E22" s="12">
        <v>3476419.01</v>
      </c>
      <c r="F22" s="14">
        <v>2.2673183780464713E-2</v>
      </c>
      <c r="G22" s="12">
        <v>608595.10000000009</v>
      </c>
      <c r="H22" s="13">
        <v>2.2269726554181697E-2</v>
      </c>
      <c r="I22" s="12">
        <v>100499.45</v>
      </c>
      <c r="J22" s="14">
        <v>2.252255156212608E-2</v>
      </c>
      <c r="K22" s="12">
        <v>13834.68</v>
      </c>
      <c r="L22" s="13">
        <v>2.5198059272937268E-2</v>
      </c>
      <c r="M22" s="12">
        <v>79224.179999999993</v>
      </c>
      <c r="N22" s="16">
        <v>2.7476842946212731E-2</v>
      </c>
      <c r="O22" s="12">
        <v>728552.31</v>
      </c>
      <c r="P22" s="15">
        <v>2.7476843101227506E-2</v>
      </c>
      <c r="Q22" s="12">
        <v>310102.75</v>
      </c>
      <c r="R22" s="15">
        <v>1.6199497726699043E-3</v>
      </c>
      <c r="S22" s="12">
        <v>18282.7</v>
      </c>
      <c r="T22" s="14">
        <v>2.2452167917559707E-2</v>
      </c>
      <c r="U22" s="12">
        <v>8818.2999999999993</v>
      </c>
      <c r="V22" s="13">
        <v>2.2579530696390064E-2</v>
      </c>
      <c r="W22" s="12">
        <v>895.38</v>
      </c>
      <c r="X22" s="13">
        <v>2.2513303047064979E-2</v>
      </c>
      <c r="Y22" s="12">
        <v>7549.9599999999991</v>
      </c>
      <c r="Z22" s="13">
        <v>2.255615325587202E-2</v>
      </c>
      <c r="AA22" s="12">
        <v>517685.52</v>
      </c>
      <c r="AB22" s="13">
        <v>2.2561876135995303E-2</v>
      </c>
      <c r="AC22" s="12">
        <v>4078.93</v>
      </c>
      <c r="AD22" s="13">
        <f t="shared" si="0"/>
        <v>2.2965702185078873E-2</v>
      </c>
      <c r="AE22" s="12">
        <f t="shared" si="1"/>
        <v>17184574.920000002</v>
      </c>
    </row>
    <row r="23" spans="1:31" x14ac:dyDescent="0.2">
      <c r="A23" s="17" t="s">
        <v>40</v>
      </c>
      <c r="B23" s="15">
        <v>1.086777184306925E-2</v>
      </c>
      <c r="C23" s="12">
        <v>5405993.0699999994</v>
      </c>
      <c r="D23" s="15">
        <v>1.0907736865629724E-2</v>
      </c>
      <c r="E23" s="12">
        <v>1672138.8599999999</v>
      </c>
      <c r="F23" s="14">
        <v>1.0917470652836705E-2</v>
      </c>
      <c r="G23" s="12">
        <v>293047.47000000003</v>
      </c>
      <c r="H23" s="13">
        <v>1.1179237889002732E-2</v>
      </c>
      <c r="I23" s="12">
        <v>50449.98</v>
      </c>
      <c r="J23" s="14">
        <v>1.1012130062400389E-2</v>
      </c>
      <c r="K23" s="12">
        <v>6764.2999999999993</v>
      </c>
      <c r="L23" s="13">
        <v>9.2061350760997262E-3</v>
      </c>
      <c r="M23" s="12">
        <v>28944.63</v>
      </c>
      <c r="N23" s="16">
        <v>6.7706844757630721E-3</v>
      </c>
      <c r="O23" s="12">
        <v>179525.63999999998</v>
      </c>
      <c r="P23" s="15">
        <v>6.7706842174767249E-3</v>
      </c>
      <c r="Q23" s="12">
        <v>76413.72</v>
      </c>
      <c r="R23" s="15">
        <v>5.9185091376129449E-4</v>
      </c>
      <c r="S23" s="12">
        <v>6679.6100000000006</v>
      </c>
      <c r="T23" s="14">
        <v>1.1056361731889803E-2</v>
      </c>
      <c r="U23" s="12">
        <v>4342.49</v>
      </c>
      <c r="V23" s="13">
        <v>1.0976307859133262E-2</v>
      </c>
      <c r="W23" s="12">
        <v>435.26</v>
      </c>
      <c r="X23" s="13">
        <v>1.1017919789596414E-2</v>
      </c>
      <c r="Y23" s="12">
        <v>3694.92</v>
      </c>
      <c r="Z23" s="13">
        <v>1.0991021179909695E-2</v>
      </c>
      <c r="AA23" s="12">
        <v>252254.56</v>
      </c>
      <c r="AB23" s="13">
        <v>1.0987418454482199E-2</v>
      </c>
      <c r="AC23" s="12">
        <v>1986.4</v>
      </c>
      <c r="AD23" s="13">
        <f t="shared" si="0"/>
        <v>1.0668151153811171E-2</v>
      </c>
      <c r="AE23" s="12">
        <f t="shared" si="1"/>
        <v>7982670.9099999992</v>
      </c>
    </row>
    <row r="24" spans="1:31" x14ac:dyDescent="0.2">
      <c r="A24" s="17" t="s">
        <v>39</v>
      </c>
      <c r="B24" s="15">
        <v>1.4462817405046877E-2</v>
      </c>
      <c r="C24" s="12">
        <v>7194288.9299999997</v>
      </c>
      <c r="D24" s="15">
        <v>1.4444251393244923E-2</v>
      </c>
      <c r="E24" s="12">
        <v>2214280.96</v>
      </c>
      <c r="F24" s="14">
        <v>1.4445380885022929E-2</v>
      </c>
      <c r="G24" s="12">
        <v>387743.87000000005</v>
      </c>
      <c r="H24" s="13">
        <v>1.4315539421598191E-2</v>
      </c>
      <c r="I24" s="12">
        <v>64603.570000000007</v>
      </c>
      <c r="J24" s="14">
        <v>1.4395800468532007E-2</v>
      </c>
      <c r="K24" s="12">
        <v>8842.75</v>
      </c>
      <c r="L24" s="13">
        <v>1.5231753935390781E-2</v>
      </c>
      <c r="M24" s="12">
        <v>47889.53</v>
      </c>
      <c r="N24" s="16">
        <v>1.4367921284515989E-2</v>
      </c>
      <c r="O24" s="12">
        <v>380967.43</v>
      </c>
      <c r="P24" s="15">
        <v>1.4367921430783529E-2</v>
      </c>
      <c r="Q24" s="12">
        <v>162155.89000000001</v>
      </c>
      <c r="R24" s="15">
        <v>9.7923020722583696E-4</v>
      </c>
      <c r="S24" s="12">
        <v>11051.560000000001</v>
      </c>
      <c r="T24" s="14">
        <v>1.4372590445957499E-2</v>
      </c>
      <c r="U24" s="12">
        <v>5644.9699999999993</v>
      </c>
      <c r="V24" s="13">
        <v>1.4414505289437515E-2</v>
      </c>
      <c r="W24" s="12">
        <v>571.6</v>
      </c>
      <c r="X24" s="13">
        <v>1.4392726524538886E-2</v>
      </c>
      <c r="Y24" s="12">
        <v>4826.68</v>
      </c>
      <c r="Z24" s="13">
        <v>1.4406848555127956E-2</v>
      </c>
      <c r="AA24" s="12">
        <v>330651.09999999998</v>
      </c>
      <c r="AB24" s="13">
        <v>1.4408817812627567E-2</v>
      </c>
      <c r="AC24" s="12">
        <v>2604.9499999999998</v>
      </c>
      <c r="AD24" s="13">
        <f t="shared" si="0"/>
        <v>1.4454816538347435E-2</v>
      </c>
      <c r="AE24" s="12">
        <f t="shared" si="1"/>
        <v>10816123.789999999</v>
      </c>
    </row>
    <row r="25" spans="1:31" x14ac:dyDescent="0.2">
      <c r="A25" s="17" t="s">
        <v>38</v>
      </c>
      <c r="B25" s="15">
        <v>8.9363372350494911E-3</v>
      </c>
      <c r="C25" s="12">
        <v>4445232.92</v>
      </c>
      <c r="D25" s="15">
        <v>8.9312464094950268E-3</v>
      </c>
      <c r="E25" s="12">
        <v>1369145.9900000002</v>
      </c>
      <c r="F25" s="14">
        <v>8.9325373916259842E-3</v>
      </c>
      <c r="G25" s="12">
        <v>239767.76</v>
      </c>
      <c r="H25" s="13">
        <v>8.8954904155225754E-3</v>
      </c>
      <c r="I25" s="12">
        <v>40143.82</v>
      </c>
      <c r="J25" s="14">
        <v>8.9179645719476668E-3</v>
      </c>
      <c r="K25" s="12">
        <v>5477.9400000000005</v>
      </c>
      <c r="L25" s="13">
        <v>9.1466991647866161E-3</v>
      </c>
      <c r="M25" s="12">
        <v>28757.760000000002</v>
      </c>
      <c r="N25" s="16">
        <v>5.1031446601128511E-3</v>
      </c>
      <c r="O25" s="12">
        <v>135310.59</v>
      </c>
      <c r="P25" s="15">
        <v>5.1031452581219612E-3</v>
      </c>
      <c r="Q25" s="12">
        <v>57593.93</v>
      </c>
      <c r="R25" s="15">
        <v>5.8802935383331606E-4</v>
      </c>
      <c r="S25" s="12">
        <v>6636.4800000000005</v>
      </c>
      <c r="T25" s="14">
        <v>8.9111552772511617E-3</v>
      </c>
      <c r="U25" s="12">
        <v>3499.9399999999996</v>
      </c>
      <c r="V25" s="13">
        <v>8.9235773997906904E-3</v>
      </c>
      <c r="W25" s="12">
        <v>353.86</v>
      </c>
      <c r="X25" s="13">
        <v>8.9170745671384548E-3</v>
      </c>
      <c r="Y25" s="12">
        <v>2990.3900000000003</v>
      </c>
      <c r="Z25" s="13">
        <v>8.9212142376609103E-3</v>
      </c>
      <c r="AA25" s="12">
        <v>204750.49000000002</v>
      </c>
      <c r="AB25" s="13">
        <v>8.92174617204846E-3</v>
      </c>
      <c r="AC25" s="12">
        <v>1612.95</v>
      </c>
      <c r="AD25" s="13">
        <f t="shared" si="0"/>
        <v>8.7418496021125572E-3</v>
      </c>
      <c r="AE25" s="12">
        <f t="shared" si="1"/>
        <v>6541274.8200000012</v>
      </c>
    </row>
    <row r="26" spans="1:31" x14ac:dyDescent="0.2">
      <c r="A26" s="17" t="s">
        <v>37</v>
      </c>
      <c r="B26" s="15">
        <v>1.0822963435617013E-2</v>
      </c>
      <c r="C26" s="12">
        <v>5383703.8700000001</v>
      </c>
      <c r="D26" s="15">
        <v>1.0869859633194007E-2</v>
      </c>
      <c r="E26" s="12">
        <v>1666332.34</v>
      </c>
      <c r="F26" s="14">
        <v>1.0863136161999333E-2</v>
      </c>
      <c r="G26" s="12">
        <v>291589.02</v>
      </c>
      <c r="H26" s="13">
        <v>1.1196929677048195E-2</v>
      </c>
      <c r="I26" s="12">
        <v>50529.819999999992</v>
      </c>
      <c r="J26" s="14">
        <v>1.0992252453769504E-2</v>
      </c>
      <c r="K26" s="12">
        <v>6752.09</v>
      </c>
      <c r="L26" s="13">
        <v>8.8823529636277813E-3</v>
      </c>
      <c r="M26" s="12">
        <v>27926.639999999996</v>
      </c>
      <c r="N26" s="16">
        <v>8.0927835226509651E-3</v>
      </c>
      <c r="O26" s="12">
        <v>214581.28</v>
      </c>
      <c r="P26" s="15">
        <v>8.0927835764045084E-3</v>
      </c>
      <c r="Q26" s="12">
        <v>91334.89</v>
      </c>
      <c r="R26" s="15">
        <v>5.7103479797460316E-4</v>
      </c>
      <c r="S26" s="12">
        <v>6444.6799999999994</v>
      </c>
      <c r="T26" s="14">
        <v>1.1052644443392061E-2</v>
      </c>
      <c r="U26" s="12">
        <v>4341.03</v>
      </c>
      <c r="V26" s="13">
        <v>1.0943272516360059E-2</v>
      </c>
      <c r="W26" s="12">
        <v>433.95000000000005</v>
      </c>
      <c r="X26" s="13">
        <v>1.1000207242761786E-2</v>
      </c>
      <c r="Y26" s="12">
        <v>3688.98</v>
      </c>
      <c r="Z26" s="13">
        <v>1.0963453713535532E-2</v>
      </c>
      <c r="AA26" s="12">
        <v>251621.86</v>
      </c>
      <c r="AB26" s="13">
        <v>1.0958655578946904E-2</v>
      </c>
      <c r="AC26" s="12">
        <v>1981.2</v>
      </c>
      <c r="AD26" s="13">
        <f t="shared" si="0"/>
        <v>1.0692996074341814E-2</v>
      </c>
      <c r="AE26" s="12">
        <f t="shared" si="1"/>
        <v>8001261.6500000013</v>
      </c>
    </row>
    <row r="27" spans="1:31" x14ac:dyDescent="0.2">
      <c r="A27" s="17" t="s">
        <v>36</v>
      </c>
      <c r="B27" s="15">
        <v>9.0812678831390069E-3</v>
      </c>
      <c r="C27" s="12">
        <v>4517326.2699999996</v>
      </c>
      <c r="D27" s="15">
        <v>9.02058164029515E-3</v>
      </c>
      <c r="E27" s="12">
        <v>1382840.94</v>
      </c>
      <c r="F27" s="14">
        <v>9.0066591073380189E-3</v>
      </c>
      <c r="G27" s="12">
        <v>241757.34</v>
      </c>
      <c r="H27" s="13">
        <v>8.6078880645179458E-3</v>
      </c>
      <c r="I27" s="12">
        <v>38845.920000000006</v>
      </c>
      <c r="J27" s="14">
        <v>8.8620760949371553E-3</v>
      </c>
      <c r="K27" s="12">
        <v>5443.6100000000006</v>
      </c>
      <c r="L27" s="13">
        <v>1.1604041883695055E-2</v>
      </c>
      <c r="M27" s="12">
        <v>36483.79</v>
      </c>
      <c r="N27" s="16">
        <v>6.6695893994747693E-3</v>
      </c>
      <c r="O27" s="12">
        <v>176845.09000000003</v>
      </c>
      <c r="P27" s="15">
        <v>6.6695896475757951E-3</v>
      </c>
      <c r="Q27" s="12">
        <v>75272.77</v>
      </c>
      <c r="R27" s="15">
        <v>7.4600872488801825E-4</v>
      </c>
      <c r="S27" s="12">
        <v>8419.43</v>
      </c>
      <c r="T27" s="14">
        <v>8.7944935245343591E-3</v>
      </c>
      <c r="U27" s="12">
        <v>3454.12</v>
      </c>
      <c r="V27" s="13">
        <v>8.9167685886847627E-3</v>
      </c>
      <c r="W27" s="12">
        <v>353.59</v>
      </c>
      <c r="X27" s="13">
        <v>8.853202049765101E-3</v>
      </c>
      <c r="Y27" s="12">
        <v>2968.9700000000003</v>
      </c>
      <c r="Z27" s="13">
        <v>8.894312102741676E-3</v>
      </c>
      <c r="AA27" s="12">
        <v>204133.06</v>
      </c>
      <c r="AB27" s="13">
        <v>8.8996208831751567E-3</v>
      </c>
      <c r="AC27" s="12">
        <v>1608.95</v>
      </c>
      <c r="AD27" s="13">
        <f t="shared" si="0"/>
        <v>8.948297501658261E-3</v>
      </c>
      <c r="AE27" s="12">
        <f t="shared" si="1"/>
        <v>6695753.8499999978</v>
      </c>
    </row>
    <row r="28" spans="1:31" x14ac:dyDescent="0.2">
      <c r="A28" s="17" t="s">
        <v>35</v>
      </c>
      <c r="B28" s="15">
        <v>1.5115232517677841E-2</v>
      </c>
      <c r="C28" s="12">
        <v>7518822.0199999996</v>
      </c>
      <c r="D28" s="15">
        <v>1.5207001444496267E-2</v>
      </c>
      <c r="E28" s="12">
        <v>2331209.3400000003</v>
      </c>
      <c r="F28" s="14">
        <v>1.5203774812238559E-2</v>
      </c>
      <c r="G28" s="12">
        <v>408100.73</v>
      </c>
      <c r="H28" s="13">
        <v>1.5842282673202587E-2</v>
      </c>
      <c r="I28" s="12">
        <v>71493.500000000015</v>
      </c>
      <c r="J28" s="14">
        <v>1.5446562443529524E-2</v>
      </c>
      <c r="K28" s="12">
        <v>9488.19</v>
      </c>
      <c r="L28" s="13">
        <v>1.1312930915923079E-2</v>
      </c>
      <c r="M28" s="12">
        <v>35568.520000000004</v>
      </c>
      <c r="N28" s="16">
        <v>1.2262111467716615E-2</v>
      </c>
      <c r="O28" s="12">
        <v>325131.59000000003</v>
      </c>
      <c r="P28" s="15">
        <v>1.2262111660221729E-2</v>
      </c>
      <c r="Q28" s="12">
        <v>138389.79</v>
      </c>
      <c r="R28" s="15">
        <v>7.2729344809720849E-4</v>
      </c>
      <c r="S28" s="12">
        <v>8208.2099999999991</v>
      </c>
      <c r="T28" s="14">
        <v>1.5560034973064938E-2</v>
      </c>
      <c r="U28" s="12">
        <v>6111.35</v>
      </c>
      <c r="V28" s="13">
        <v>1.5354625578433721E-2</v>
      </c>
      <c r="W28" s="12">
        <v>608.88000000000011</v>
      </c>
      <c r="X28" s="13">
        <v>1.5461472974202004E-2</v>
      </c>
      <c r="Y28" s="12">
        <v>5185.09</v>
      </c>
      <c r="Z28" s="13">
        <v>1.5392414888530227E-2</v>
      </c>
      <c r="AA28" s="12">
        <v>353270.8</v>
      </c>
      <c r="AB28" s="13">
        <v>1.5383270847830009E-2</v>
      </c>
      <c r="AC28" s="12">
        <v>2781.12</v>
      </c>
      <c r="AD28" s="13">
        <f t="shared" si="0"/>
        <v>1.4987037085996305E-2</v>
      </c>
      <c r="AE28" s="12">
        <f t="shared" si="1"/>
        <v>11214369.129999999</v>
      </c>
    </row>
    <row r="29" spans="1:31" x14ac:dyDescent="0.2">
      <c r="A29" s="17" t="s">
        <v>34</v>
      </c>
      <c r="B29" s="15">
        <v>1.7900765304046388E-2</v>
      </c>
      <c r="C29" s="12">
        <v>8904439.1600000001</v>
      </c>
      <c r="D29" s="15">
        <v>1.7961264611313057E-2</v>
      </c>
      <c r="E29" s="12">
        <v>2753433.54</v>
      </c>
      <c r="F29" s="14">
        <v>1.7968287031495361E-2</v>
      </c>
      <c r="G29" s="12">
        <v>482305.94999999995</v>
      </c>
      <c r="H29" s="13">
        <v>1.8375908925582409E-2</v>
      </c>
      <c r="I29" s="12">
        <v>82927.320000000007</v>
      </c>
      <c r="J29" s="14">
        <v>1.8119246116052028E-2</v>
      </c>
      <c r="K29" s="12">
        <v>11129.91</v>
      </c>
      <c r="L29" s="13">
        <v>1.538920646140588E-2</v>
      </c>
      <c r="M29" s="12">
        <v>48384.57</v>
      </c>
      <c r="N29" s="16">
        <v>1.7442325307063258E-2</v>
      </c>
      <c r="O29" s="12">
        <v>462485.68</v>
      </c>
      <c r="P29" s="15">
        <v>1.744232607729003E-2</v>
      </c>
      <c r="Q29" s="12">
        <v>196853.52</v>
      </c>
      <c r="R29" s="15">
        <v>9.8935162597318179E-4</v>
      </c>
      <c r="S29" s="12">
        <v>11165.79</v>
      </c>
      <c r="T29" s="14">
        <v>1.8189838359056461E-2</v>
      </c>
      <c r="U29" s="12">
        <v>7144.23</v>
      </c>
      <c r="V29" s="13">
        <v>1.8062010616701759E-2</v>
      </c>
      <c r="W29" s="12">
        <v>716.24</v>
      </c>
      <c r="X29" s="13">
        <v>1.8128493494217329E-2</v>
      </c>
      <c r="Y29" s="12">
        <v>6079.49</v>
      </c>
      <c r="Z29" s="13">
        <v>1.8085582940110242E-2</v>
      </c>
      <c r="AA29" s="12">
        <v>415081.61</v>
      </c>
      <c r="AB29" s="13">
        <v>1.8080011682152525E-2</v>
      </c>
      <c r="AC29" s="12">
        <v>3268.66</v>
      </c>
      <c r="AD29" s="13">
        <f t="shared" si="0"/>
        <v>1.78884535306683E-2</v>
      </c>
      <c r="AE29" s="12">
        <f t="shared" si="1"/>
        <v>13385415.669999998</v>
      </c>
    </row>
    <row r="30" spans="1:31" x14ac:dyDescent="0.2">
      <c r="A30" s="17" t="s">
        <v>33</v>
      </c>
      <c r="B30" s="15">
        <v>1.9613537468969756E-2</v>
      </c>
      <c r="C30" s="12">
        <v>9756429.3000000007</v>
      </c>
      <c r="D30" s="15">
        <v>1.941314477840388E-2</v>
      </c>
      <c r="E30" s="12">
        <v>2976004.48</v>
      </c>
      <c r="F30" s="14">
        <v>1.9368647559627878E-2</v>
      </c>
      <c r="G30" s="12">
        <v>519894.51999999996</v>
      </c>
      <c r="H30" s="13">
        <v>1.8049517152015672E-2</v>
      </c>
      <c r="I30" s="12">
        <v>81454.37000000001</v>
      </c>
      <c r="J30" s="14">
        <v>1.8889702877776315E-2</v>
      </c>
      <c r="K30" s="12">
        <v>11603.17</v>
      </c>
      <c r="L30" s="13">
        <v>2.7943640875927649E-2</v>
      </c>
      <c r="M30" s="12">
        <v>87856.45</v>
      </c>
      <c r="N30" s="16">
        <v>2.3991979072785555E-2</v>
      </c>
      <c r="O30" s="12">
        <v>636150.66000000015</v>
      </c>
      <c r="P30" s="15">
        <v>2.399197917215283E-2</v>
      </c>
      <c r="Q30" s="12">
        <v>270772.69000000006</v>
      </c>
      <c r="R30" s="15">
        <v>1.7964601208481268E-3</v>
      </c>
      <c r="S30" s="12">
        <v>20274.79</v>
      </c>
      <c r="T30" s="14">
        <v>1.8665854973808394E-2</v>
      </c>
      <c r="U30" s="12">
        <v>7331.1900000000005</v>
      </c>
      <c r="V30" s="13">
        <v>1.9071227729513671E-2</v>
      </c>
      <c r="W30" s="12">
        <v>756.26</v>
      </c>
      <c r="X30" s="13">
        <v>1.8860313905691123E-2</v>
      </c>
      <c r="Y30" s="12">
        <v>6324.91</v>
      </c>
      <c r="Z30" s="13">
        <v>1.8996527144089871E-2</v>
      </c>
      <c r="AA30" s="12">
        <v>435988.66000000003</v>
      </c>
      <c r="AB30" s="13">
        <v>1.9014473257716477E-2</v>
      </c>
      <c r="AC30" s="12">
        <v>3437.6000000000004</v>
      </c>
      <c r="AD30" s="13">
        <f t="shared" si="0"/>
        <v>1.9798006196417053E-2</v>
      </c>
      <c r="AE30" s="12">
        <f t="shared" si="1"/>
        <v>14814279.049999997</v>
      </c>
    </row>
    <row r="31" spans="1:31" x14ac:dyDescent="0.2">
      <c r="A31" s="17" t="s">
        <v>32</v>
      </c>
      <c r="B31" s="15">
        <v>2.0048926457947373E-2</v>
      </c>
      <c r="C31" s="12">
        <v>9973006.3400000017</v>
      </c>
      <c r="D31" s="15">
        <v>2.0095521204415778E-2</v>
      </c>
      <c r="E31" s="12">
        <v>3080611.71</v>
      </c>
      <c r="F31" s="14">
        <v>2.0103458354483902E-2</v>
      </c>
      <c r="G31" s="12">
        <v>539618.36</v>
      </c>
      <c r="H31" s="13">
        <v>2.0413730795247199E-2</v>
      </c>
      <c r="I31" s="12">
        <v>92123.659999999989</v>
      </c>
      <c r="J31" s="14">
        <v>2.0217221074497894E-2</v>
      </c>
      <c r="K31" s="12">
        <v>12418.61</v>
      </c>
      <c r="L31" s="13">
        <v>1.8113220401603181E-2</v>
      </c>
      <c r="M31" s="12">
        <v>56949.029999999992</v>
      </c>
      <c r="N31" s="16">
        <v>2.1966747751162075E-2</v>
      </c>
      <c r="O31" s="12">
        <v>582451.36999999988</v>
      </c>
      <c r="P31" s="15">
        <v>2.1966747342664607E-2</v>
      </c>
      <c r="Q31" s="12">
        <v>247915.99</v>
      </c>
      <c r="R31" s="15">
        <v>1.1644761824223619E-3</v>
      </c>
      <c r="S31" s="12">
        <v>13142.239999999998</v>
      </c>
      <c r="T31" s="14">
        <v>2.0270399639066565E-2</v>
      </c>
      <c r="U31" s="12">
        <v>7961.39</v>
      </c>
      <c r="V31" s="13">
        <v>2.0174255128673917E-2</v>
      </c>
      <c r="W31" s="12">
        <v>800</v>
      </c>
      <c r="X31" s="13">
        <v>2.0224180011957461E-2</v>
      </c>
      <c r="Y31" s="12">
        <v>6782.29</v>
      </c>
      <c r="Z31" s="13">
        <v>2.0191842813278287E-2</v>
      </c>
      <c r="AA31" s="12">
        <v>463422.31</v>
      </c>
      <c r="AB31" s="13">
        <v>2.0187611387001175E-2</v>
      </c>
      <c r="AC31" s="12">
        <v>3649.6900000000005</v>
      </c>
      <c r="AD31" s="13">
        <f t="shared" si="0"/>
        <v>2.0154259274822735E-2</v>
      </c>
      <c r="AE31" s="12">
        <f t="shared" si="1"/>
        <v>15080852.989999998</v>
      </c>
    </row>
    <row r="32" spans="1:31" x14ac:dyDescent="0.2">
      <c r="A32" s="17" t="s">
        <v>31</v>
      </c>
      <c r="B32" s="15">
        <v>1.0832642077358781E-2</v>
      </c>
      <c r="C32" s="12">
        <v>5388518.3499999996</v>
      </c>
      <c r="D32" s="15">
        <v>1.0829838347391216E-2</v>
      </c>
      <c r="E32" s="12">
        <v>1660197.14</v>
      </c>
      <c r="F32" s="14">
        <v>1.0832706313793385E-2</v>
      </c>
      <c r="G32" s="12">
        <v>290772.21999999997</v>
      </c>
      <c r="H32" s="13">
        <v>1.0809163973935458E-2</v>
      </c>
      <c r="I32" s="12">
        <v>48779.9</v>
      </c>
      <c r="J32" s="14">
        <v>1.0822552050519409E-2</v>
      </c>
      <c r="K32" s="12">
        <v>6647.85</v>
      </c>
      <c r="L32" s="13">
        <v>1.0947346150141979E-2</v>
      </c>
      <c r="M32" s="12">
        <v>34419.1</v>
      </c>
      <c r="N32" s="16">
        <v>7.9680351666268842E-3</v>
      </c>
      <c r="O32" s="12">
        <v>211273.56</v>
      </c>
      <c r="P32" s="15">
        <v>7.9680357391079416E-3</v>
      </c>
      <c r="Q32" s="12">
        <v>89926.99</v>
      </c>
      <c r="R32" s="15">
        <v>7.0379169629342878E-4</v>
      </c>
      <c r="S32" s="12">
        <v>7942.9700000000012</v>
      </c>
      <c r="T32" s="14">
        <v>1.0817793285151164E-2</v>
      </c>
      <c r="U32" s="12">
        <v>4248.79</v>
      </c>
      <c r="V32" s="13">
        <v>1.0826514014802859E-2</v>
      </c>
      <c r="W32" s="12">
        <v>429.32000000000005</v>
      </c>
      <c r="X32" s="13">
        <v>1.0821918829421316E-2</v>
      </c>
      <c r="Y32" s="12">
        <v>3629.19</v>
      </c>
      <c r="Z32" s="13">
        <v>1.0824804215435527E-2</v>
      </c>
      <c r="AA32" s="12">
        <v>248439.72</v>
      </c>
      <c r="AB32" s="13">
        <v>1.0825018834152154E-2</v>
      </c>
      <c r="AC32" s="12">
        <v>1957.04</v>
      </c>
      <c r="AD32" s="13">
        <f t="shared" si="0"/>
        <v>1.06875441610907E-2</v>
      </c>
      <c r="AE32" s="12">
        <f t="shared" si="1"/>
        <v>7997182.1399999987</v>
      </c>
    </row>
    <row r="33" spans="1:31" x14ac:dyDescent="0.2">
      <c r="A33" s="17" t="s">
        <v>30</v>
      </c>
      <c r="B33" s="15">
        <v>9.8885312723516992E-3</v>
      </c>
      <c r="C33" s="12">
        <v>4918886.07</v>
      </c>
      <c r="D33" s="15">
        <v>9.8468434994924883E-3</v>
      </c>
      <c r="E33" s="12">
        <v>1509505.58</v>
      </c>
      <c r="F33" s="14">
        <v>9.8394135545347844E-3</v>
      </c>
      <c r="G33" s="12">
        <v>264110.19</v>
      </c>
      <c r="H33" s="13">
        <v>9.5623626886571934E-3</v>
      </c>
      <c r="I33" s="12">
        <v>43153.3</v>
      </c>
      <c r="J33" s="14">
        <v>9.737960697360562E-3</v>
      </c>
      <c r="K33" s="12">
        <v>5981.63</v>
      </c>
      <c r="L33" s="13">
        <v>1.1620415623270153E-2</v>
      </c>
      <c r="M33" s="12">
        <v>36535.269999999997</v>
      </c>
      <c r="N33" s="16">
        <v>7.1654004906404611E-3</v>
      </c>
      <c r="O33" s="12">
        <v>189991.59000000003</v>
      </c>
      <c r="P33" s="15">
        <v>7.1654009414452288E-3</v>
      </c>
      <c r="Q33" s="12">
        <v>80868.479999999996</v>
      </c>
      <c r="R33" s="15">
        <v>7.4706135952619097E-4</v>
      </c>
      <c r="S33" s="12">
        <v>8431.3100000000013</v>
      </c>
      <c r="T33" s="14">
        <v>9.6905382786510019E-3</v>
      </c>
      <c r="U33" s="12">
        <v>3806.05</v>
      </c>
      <c r="V33" s="13">
        <v>9.7764440353553805E-3</v>
      </c>
      <c r="W33" s="12">
        <v>387.68</v>
      </c>
      <c r="X33" s="13">
        <v>9.731792083326498E-3</v>
      </c>
      <c r="Y33" s="12">
        <v>3263.6099999999997</v>
      </c>
      <c r="Z33" s="13">
        <v>9.7605897783843223E-3</v>
      </c>
      <c r="AA33" s="12">
        <v>224014.97</v>
      </c>
      <c r="AB33" s="13">
        <v>9.7643324855660168E-3</v>
      </c>
      <c r="AC33" s="12">
        <v>1765.2800000000002</v>
      </c>
      <c r="AD33" s="13">
        <f t="shared" si="0"/>
        <v>9.7433930659085351E-3</v>
      </c>
      <c r="AE33" s="12">
        <f t="shared" si="1"/>
        <v>7290701.0099999998</v>
      </c>
    </row>
    <row r="34" spans="1:31" x14ac:dyDescent="0.2">
      <c r="A34" s="17" t="s">
        <v>29</v>
      </c>
      <c r="B34" s="15">
        <v>1.1696053682754245E-2</v>
      </c>
      <c r="C34" s="12">
        <v>5818008.1500000004</v>
      </c>
      <c r="D34" s="15">
        <v>1.1736578986203918E-2</v>
      </c>
      <c r="E34" s="12">
        <v>1799199.0499999998</v>
      </c>
      <c r="F34" s="14">
        <v>1.1739555653133739E-2</v>
      </c>
      <c r="G34" s="12">
        <v>315113.93000000005</v>
      </c>
      <c r="H34" s="13">
        <v>1.2015134987855289E-2</v>
      </c>
      <c r="I34" s="12">
        <v>54222.240000000005</v>
      </c>
      <c r="J34" s="14">
        <v>1.1842398727572572E-2</v>
      </c>
      <c r="K34" s="12">
        <v>7274.2999999999993</v>
      </c>
      <c r="L34" s="13">
        <v>1.0014561432502473E-2</v>
      </c>
      <c r="M34" s="12">
        <v>31486.369999999995</v>
      </c>
      <c r="N34" s="16">
        <v>8.7843627747906591E-3</v>
      </c>
      <c r="O34" s="12">
        <v>232918.6</v>
      </c>
      <c r="P34" s="15">
        <v>8.7843627615717314E-3</v>
      </c>
      <c r="Q34" s="12">
        <v>99140.03</v>
      </c>
      <c r="R34" s="15">
        <v>6.4382341993692819E-4</v>
      </c>
      <c r="S34" s="12">
        <v>7266.17</v>
      </c>
      <c r="T34" s="14">
        <v>1.1890460164670789E-2</v>
      </c>
      <c r="U34" s="12">
        <v>4670.09</v>
      </c>
      <c r="V34" s="13">
        <v>1.1803452319408891E-2</v>
      </c>
      <c r="W34" s="12">
        <v>468.05999999999995</v>
      </c>
      <c r="X34" s="13">
        <v>1.1848679982883836E-2</v>
      </c>
      <c r="Y34" s="12">
        <v>3973.5200000000004</v>
      </c>
      <c r="Z34" s="13">
        <v>1.181946079778618E-2</v>
      </c>
      <c r="AA34" s="12">
        <v>271268.05</v>
      </c>
      <c r="AB34" s="13">
        <v>1.1815568017009923E-2</v>
      </c>
      <c r="AC34" s="12">
        <v>2136.12</v>
      </c>
      <c r="AD34" s="13">
        <f t="shared" si="0"/>
        <v>1.1556163035551483E-2</v>
      </c>
      <c r="AE34" s="12">
        <f t="shared" si="1"/>
        <v>8647144.6799999978</v>
      </c>
    </row>
    <row r="35" spans="1:31" x14ac:dyDescent="0.2">
      <c r="A35" s="17" t="s">
        <v>28</v>
      </c>
      <c r="B35" s="15">
        <v>9.6950846453577617E-3</v>
      </c>
      <c r="C35" s="12">
        <v>4822659.25</v>
      </c>
      <c r="D35" s="15">
        <v>9.6407116334132122E-3</v>
      </c>
      <c r="E35" s="12">
        <v>1477905.89</v>
      </c>
      <c r="F35" s="14">
        <v>9.6266039311087015E-3</v>
      </c>
      <c r="G35" s="12">
        <v>258397.94</v>
      </c>
      <c r="H35" s="13">
        <v>9.2717356268957902E-3</v>
      </c>
      <c r="I35" s="12">
        <v>41841.75</v>
      </c>
      <c r="J35" s="14">
        <v>9.4986805240134878E-3</v>
      </c>
      <c r="K35" s="12">
        <v>5834.65</v>
      </c>
      <c r="L35" s="13">
        <v>1.1956188605632951E-2</v>
      </c>
      <c r="M35" s="12">
        <v>37590.959999999999</v>
      </c>
      <c r="N35" s="16">
        <v>6.5247977768474073E-3</v>
      </c>
      <c r="O35" s="12">
        <v>173005.91999999998</v>
      </c>
      <c r="P35" s="15">
        <v>6.524798335405404E-3</v>
      </c>
      <c r="Q35" s="12">
        <v>73638.66</v>
      </c>
      <c r="R35" s="15">
        <v>7.6864834411356417E-4</v>
      </c>
      <c r="S35" s="12">
        <v>8674.94</v>
      </c>
      <c r="T35" s="14">
        <v>9.4389084004100239E-3</v>
      </c>
      <c r="U35" s="12">
        <v>3707.2200000000003</v>
      </c>
      <c r="V35" s="13">
        <v>9.5469618832667146E-3</v>
      </c>
      <c r="W35" s="12">
        <v>378.58</v>
      </c>
      <c r="X35" s="13">
        <v>9.4908835549141132E-3</v>
      </c>
      <c r="Y35" s="12">
        <v>3182.8199999999997</v>
      </c>
      <c r="Z35" s="13">
        <v>9.5272057081900851E-3</v>
      </c>
      <c r="AA35" s="12">
        <v>218658.58</v>
      </c>
      <c r="AB35" s="13">
        <v>9.5320169523963362E-3</v>
      </c>
      <c r="AC35" s="12">
        <v>1723.28</v>
      </c>
      <c r="AD35" s="13">
        <f t="shared" si="0"/>
        <v>9.5248886562742576E-3</v>
      </c>
      <c r="AE35" s="12">
        <f t="shared" si="1"/>
        <v>7127200.4400000013</v>
      </c>
    </row>
    <row r="36" spans="1:31" x14ac:dyDescent="0.2">
      <c r="A36" s="17" t="s">
        <v>27</v>
      </c>
      <c r="B36" s="15">
        <v>9.6119644182936191E-3</v>
      </c>
      <c r="C36" s="12">
        <v>4781312.47</v>
      </c>
      <c r="D36" s="15">
        <v>9.6295511141689938E-3</v>
      </c>
      <c r="E36" s="12">
        <v>1476195</v>
      </c>
      <c r="F36" s="14">
        <v>9.6352973751327696E-3</v>
      </c>
      <c r="G36" s="12">
        <v>258631.29</v>
      </c>
      <c r="H36" s="13">
        <v>9.7483657809087441E-3</v>
      </c>
      <c r="I36" s="12">
        <v>43992.700000000004</v>
      </c>
      <c r="J36" s="14">
        <v>9.6754789103619173E-3</v>
      </c>
      <c r="K36" s="12">
        <v>5943.25</v>
      </c>
      <c r="L36" s="13">
        <v>8.8799675120579836E-3</v>
      </c>
      <c r="M36" s="12">
        <v>27919.14</v>
      </c>
      <c r="N36" s="16">
        <v>6.1420994247852138E-3</v>
      </c>
      <c r="O36" s="12">
        <v>162858.62</v>
      </c>
      <c r="P36" s="15">
        <v>6.1420991902227029E-3</v>
      </c>
      <c r="Q36" s="12">
        <v>69319.53</v>
      </c>
      <c r="R36" s="15">
        <v>5.7088151027055961E-4</v>
      </c>
      <c r="S36" s="12">
        <v>6442.9500000000007</v>
      </c>
      <c r="T36" s="14">
        <v>9.6942810280288647E-3</v>
      </c>
      <c r="U36" s="12">
        <v>3807.52</v>
      </c>
      <c r="V36" s="13">
        <v>9.660442068365506E-3</v>
      </c>
      <c r="W36" s="12">
        <v>383.08000000000004</v>
      </c>
      <c r="X36" s="13">
        <v>9.6779686034670683E-3</v>
      </c>
      <c r="Y36" s="12">
        <v>3245.5600000000004</v>
      </c>
      <c r="Z36" s="13">
        <v>9.666533173378412E-3</v>
      </c>
      <c r="AA36" s="12">
        <v>221856.27999999997</v>
      </c>
      <c r="AB36" s="13">
        <v>9.6651005649692513E-3</v>
      </c>
      <c r="AC36" s="12">
        <v>1747.34</v>
      </c>
      <c r="AD36" s="13">
        <f t="shared" si="0"/>
        <v>9.4399652957725694E-3</v>
      </c>
      <c r="AE36" s="12">
        <f t="shared" si="1"/>
        <v>7063654.7299999995</v>
      </c>
    </row>
    <row r="37" spans="1:31" x14ac:dyDescent="0.2">
      <c r="A37" s="17" t="s">
        <v>26</v>
      </c>
      <c r="B37" s="15">
        <v>1.0988765238088616E-2</v>
      </c>
      <c r="C37" s="12">
        <v>5466179.2300000004</v>
      </c>
      <c r="D37" s="15">
        <v>1.0721256538953434E-2</v>
      </c>
      <c r="E37" s="12">
        <v>1643551.72</v>
      </c>
      <c r="F37" s="14">
        <v>1.0638917580793389E-2</v>
      </c>
      <c r="G37" s="12">
        <v>285570.52999999997</v>
      </c>
      <c r="H37" s="13">
        <v>8.9114537974213145E-3</v>
      </c>
      <c r="I37" s="12">
        <v>40215.86</v>
      </c>
      <c r="J37" s="14">
        <v>1.0022400974181903E-2</v>
      </c>
      <c r="K37" s="12">
        <v>6156.35</v>
      </c>
      <c r="L37" s="13">
        <v>2.2120833109100891E-2</v>
      </c>
      <c r="M37" s="12">
        <v>69549.2</v>
      </c>
      <c r="N37" s="16">
        <v>1.2288390040120098E-2</v>
      </c>
      <c r="O37" s="12">
        <v>325828.37</v>
      </c>
      <c r="P37" s="15">
        <v>1.2288391197876241E-2</v>
      </c>
      <c r="Q37" s="12">
        <v>138686.38</v>
      </c>
      <c r="R37" s="15">
        <v>1.422120028844315E-3</v>
      </c>
      <c r="S37" s="12">
        <v>16049.999999999998</v>
      </c>
      <c r="T37" s="14">
        <v>9.7342291489395296E-3</v>
      </c>
      <c r="U37" s="12">
        <v>3823.21</v>
      </c>
      <c r="V37" s="13">
        <v>1.0255834772850494E-2</v>
      </c>
      <c r="W37" s="12">
        <v>406.69</v>
      </c>
      <c r="X37" s="13">
        <v>9.9845686145001358E-3</v>
      </c>
      <c r="Y37" s="12">
        <v>3348.38</v>
      </c>
      <c r="Z37" s="13">
        <v>1.0159879715044333E-2</v>
      </c>
      <c r="AA37" s="12">
        <v>233179.06</v>
      </c>
      <c r="AB37" s="13">
        <v>1.0182942951048907E-2</v>
      </c>
      <c r="AC37" s="12">
        <v>1840.96</v>
      </c>
      <c r="AD37" s="13">
        <f t="shared" ref="AD37:AD68" si="2">AE37/$AE$65</f>
        <v>1.100454658060525E-2</v>
      </c>
      <c r="AE37" s="12">
        <f t="shared" ref="AE37:AE64" si="3">SUM(C37+E37+G37+I37+K37+M37+O37+Q37+S37+U37+W37+Y37+AA37+AC37)</f>
        <v>8234385.9400000004</v>
      </c>
    </row>
    <row r="38" spans="1:31" x14ac:dyDescent="0.2">
      <c r="A38" s="17" t="s">
        <v>25</v>
      </c>
      <c r="B38" s="15">
        <v>8.6640770677814637E-3</v>
      </c>
      <c r="C38" s="12">
        <v>4309801.6099999994</v>
      </c>
      <c r="D38" s="15">
        <v>8.6430038487740977E-3</v>
      </c>
      <c r="E38" s="12">
        <v>1324958.8599999999</v>
      </c>
      <c r="F38" s="14">
        <v>8.6417233409550251E-3</v>
      </c>
      <c r="G38" s="12">
        <v>231961.70999999996</v>
      </c>
      <c r="H38" s="13">
        <v>8.4980545016094325E-3</v>
      </c>
      <c r="I38" s="12">
        <v>38350.259999999995</v>
      </c>
      <c r="J38" s="14">
        <v>8.5879734769860935E-3</v>
      </c>
      <c r="K38" s="12">
        <v>5275.24</v>
      </c>
      <c r="L38" s="13">
        <v>9.5382630884638699E-3</v>
      </c>
      <c r="M38" s="12">
        <v>29988.86</v>
      </c>
      <c r="N38" s="16">
        <v>6.1462547867465449E-3</v>
      </c>
      <c r="O38" s="12">
        <v>162968.79999999999</v>
      </c>
      <c r="P38" s="15">
        <v>6.1462547932976423E-3</v>
      </c>
      <c r="Q38" s="12">
        <v>69366.429999999993</v>
      </c>
      <c r="R38" s="15">
        <v>6.1320220742799945E-4</v>
      </c>
      <c r="S38" s="12">
        <v>6920.58</v>
      </c>
      <c r="T38" s="14">
        <v>8.5628504371887734E-3</v>
      </c>
      <c r="U38" s="12">
        <v>3363.14</v>
      </c>
      <c r="V38" s="13">
        <v>8.6086068415942695E-3</v>
      </c>
      <c r="W38" s="12">
        <v>341.37</v>
      </c>
      <c r="X38" s="13">
        <v>8.58468103251624E-3</v>
      </c>
      <c r="Y38" s="12">
        <v>2878.92</v>
      </c>
      <c r="Z38" s="13">
        <v>8.5999658942469102E-3</v>
      </c>
      <c r="AA38" s="12">
        <v>197377.53</v>
      </c>
      <c r="AB38" s="13">
        <v>8.6020357478292335E-3</v>
      </c>
      <c r="AC38" s="12">
        <v>1555.1499999999999</v>
      </c>
      <c r="AD38" s="13">
        <f t="shared" si="2"/>
        <v>8.5331467315566019E-3</v>
      </c>
      <c r="AE38" s="12">
        <f t="shared" si="3"/>
        <v>6385108.459999999</v>
      </c>
    </row>
    <row r="39" spans="1:31" x14ac:dyDescent="0.2">
      <c r="A39" s="17" t="s">
        <v>24</v>
      </c>
      <c r="B39" s="15">
        <v>8.4403072277444459E-3</v>
      </c>
      <c r="C39" s="12">
        <v>4198491.0100000007</v>
      </c>
      <c r="D39" s="15">
        <v>8.4352099303722106E-3</v>
      </c>
      <c r="E39" s="12">
        <v>1293104.3799999999</v>
      </c>
      <c r="F39" s="14">
        <v>8.4362976498433637E-3</v>
      </c>
      <c r="G39" s="12">
        <v>226447.66</v>
      </c>
      <c r="H39" s="13">
        <v>8.3994998967609705E-3</v>
      </c>
      <c r="I39" s="12">
        <v>37905.5</v>
      </c>
      <c r="J39" s="14">
        <v>8.4219034641739073E-3</v>
      </c>
      <c r="K39" s="12">
        <v>5173.2299999999996</v>
      </c>
      <c r="L39" s="13">
        <v>8.6510436764096164E-3</v>
      </c>
      <c r="M39" s="12">
        <v>27199.39</v>
      </c>
      <c r="N39" s="16">
        <v>4.7366544071294515E-3</v>
      </c>
      <c r="O39" s="12">
        <v>125593.04999999999</v>
      </c>
      <c r="P39" s="15">
        <v>4.736654737043715E-3</v>
      </c>
      <c r="Q39" s="12">
        <v>53457.73</v>
      </c>
      <c r="R39" s="15">
        <v>5.5616411857018313E-4</v>
      </c>
      <c r="S39" s="12">
        <v>6276.8499999999995</v>
      </c>
      <c r="T39" s="14">
        <v>8.4152027933640829E-3</v>
      </c>
      <c r="U39" s="12">
        <v>3305.1500000000005</v>
      </c>
      <c r="V39" s="13">
        <v>8.4275429018144197E-3</v>
      </c>
      <c r="W39" s="12">
        <v>334.19</v>
      </c>
      <c r="X39" s="13">
        <v>8.421063617564048E-3</v>
      </c>
      <c r="Y39" s="12">
        <v>2824.05</v>
      </c>
      <c r="Z39" s="13">
        <v>8.4251174850300189E-3</v>
      </c>
      <c r="AA39" s="12">
        <v>193364.59</v>
      </c>
      <c r="AB39" s="13">
        <v>8.425475942620277E-3</v>
      </c>
      <c r="AC39" s="12">
        <v>1523.23</v>
      </c>
      <c r="AD39" s="13">
        <f t="shared" si="2"/>
        <v>8.2523549103022606E-3</v>
      </c>
      <c r="AE39" s="12">
        <f t="shared" si="3"/>
        <v>6175000.0100000016</v>
      </c>
    </row>
    <row r="40" spans="1:31" x14ac:dyDescent="0.2">
      <c r="A40" s="17" t="s">
        <v>23</v>
      </c>
      <c r="B40" s="15">
        <v>3.4264865282752646E-2</v>
      </c>
      <c r="C40" s="12">
        <v>17044489.609999999</v>
      </c>
      <c r="D40" s="15">
        <v>3.4425207231257679E-2</v>
      </c>
      <c r="E40" s="12">
        <v>5277329.9799999995</v>
      </c>
      <c r="F40" s="14">
        <v>3.4449717958001308E-2</v>
      </c>
      <c r="G40" s="12">
        <v>924701.61</v>
      </c>
      <c r="H40" s="13">
        <v>3.5521239208707298E-2</v>
      </c>
      <c r="I40" s="12">
        <v>160301.25</v>
      </c>
      <c r="J40" s="14">
        <v>3.4843950190392006E-2</v>
      </c>
      <c r="K40" s="12">
        <v>21403.21</v>
      </c>
      <c r="L40" s="13">
        <v>2.760576869618343E-2</v>
      </c>
      <c r="M40" s="12">
        <v>86794.16</v>
      </c>
      <c r="N40" s="16">
        <v>4.787384218502494E-2</v>
      </c>
      <c r="O40" s="12">
        <v>1269381.58</v>
      </c>
      <c r="P40" s="15">
        <v>4.787384195126846E-2</v>
      </c>
      <c r="Q40" s="12">
        <v>540302.61</v>
      </c>
      <c r="R40" s="15">
        <v>1.7747384557346574E-3</v>
      </c>
      <c r="S40" s="12">
        <v>20029.64</v>
      </c>
      <c r="T40" s="14">
        <v>3.5028136818622296E-2</v>
      </c>
      <c r="U40" s="12">
        <v>13757.630000000001</v>
      </c>
      <c r="V40" s="13">
        <v>3.4694675257536972E-2</v>
      </c>
      <c r="W40" s="12">
        <v>1375.8000000000002</v>
      </c>
      <c r="X40" s="13">
        <v>3.4868162293446803E-2</v>
      </c>
      <c r="Y40" s="12">
        <v>11693.23</v>
      </c>
      <c r="Z40" s="13">
        <v>3.4756034632545715E-2</v>
      </c>
      <c r="AA40" s="12">
        <v>797684.59000000008</v>
      </c>
      <c r="AB40" s="13">
        <v>3.4741349841748877E-2</v>
      </c>
      <c r="AC40" s="12">
        <v>6280.84</v>
      </c>
      <c r="AD40" s="13">
        <f t="shared" si="2"/>
        <v>3.4981332472942321E-2</v>
      </c>
      <c r="AE40" s="12">
        <f t="shared" si="3"/>
        <v>26175525.739999998</v>
      </c>
    </row>
    <row r="41" spans="1:31" x14ac:dyDescent="0.2">
      <c r="A41" s="17" t="s">
        <v>22</v>
      </c>
      <c r="B41" s="15">
        <v>1.0144100321915999E-2</v>
      </c>
      <c r="C41" s="12">
        <v>5046014.66</v>
      </c>
      <c r="D41" s="15">
        <v>1.0173527877713391E-2</v>
      </c>
      <c r="E41" s="12">
        <v>1559585.78</v>
      </c>
      <c r="F41" s="14">
        <v>1.0178987264400682E-2</v>
      </c>
      <c r="G41" s="12">
        <v>273225.05</v>
      </c>
      <c r="H41" s="13">
        <v>1.0374265964744682E-2</v>
      </c>
      <c r="I41" s="12">
        <v>46817.280000000006</v>
      </c>
      <c r="J41" s="14">
        <v>1.0250399261549283E-2</v>
      </c>
      <c r="K41" s="12">
        <v>6296.4</v>
      </c>
      <c r="L41" s="13">
        <v>8.9214012155243438E-3</v>
      </c>
      <c r="M41" s="12">
        <v>28049.41</v>
      </c>
      <c r="N41" s="16">
        <v>6.7528101587549655E-3</v>
      </c>
      <c r="O41" s="12">
        <v>179051.69999999998</v>
      </c>
      <c r="P41" s="15">
        <v>6.7528098079179238E-3</v>
      </c>
      <c r="Q41" s="12">
        <v>76211.990000000005</v>
      </c>
      <c r="R41" s="15">
        <v>5.7354499488532966E-4</v>
      </c>
      <c r="S41" s="12">
        <v>6473.01</v>
      </c>
      <c r="T41" s="14">
        <v>1.0283776785482411E-2</v>
      </c>
      <c r="U41" s="12">
        <v>4039.05</v>
      </c>
      <c r="V41" s="13">
        <v>1.0223555964644615E-2</v>
      </c>
      <c r="W41" s="12">
        <v>405.40999999999997</v>
      </c>
      <c r="X41" s="13">
        <v>1.0254759501484245E-2</v>
      </c>
      <c r="Y41" s="12">
        <v>3438.99</v>
      </c>
      <c r="Z41" s="13">
        <v>1.0234462630432305E-2</v>
      </c>
      <c r="AA41" s="12">
        <v>234890.81</v>
      </c>
      <c r="AB41" s="13">
        <v>1.023172921301454E-2</v>
      </c>
      <c r="AC41" s="12">
        <v>1849.7800000000002</v>
      </c>
      <c r="AD41" s="13">
        <f t="shared" si="2"/>
        <v>9.978131882291923E-3</v>
      </c>
      <c r="AE41" s="12">
        <f t="shared" si="3"/>
        <v>7466349.3200000012</v>
      </c>
    </row>
    <row r="42" spans="1:31" x14ac:dyDescent="0.2">
      <c r="A42" s="17" t="s">
        <v>21</v>
      </c>
      <c r="B42" s="15">
        <v>9.6574458404187439E-3</v>
      </c>
      <c r="C42" s="12">
        <v>4803936.45</v>
      </c>
      <c r="D42" s="15">
        <v>9.4320147050697307E-3</v>
      </c>
      <c r="E42" s="12">
        <v>1445912.98</v>
      </c>
      <c r="F42" s="14">
        <v>9.3577140495987605E-3</v>
      </c>
      <c r="G42" s="12">
        <v>251180.38</v>
      </c>
      <c r="H42" s="13">
        <v>7.909359368034441E-3</v>
      </c>
      <c r="I42" s="12">
        <v>35693.58</v>
      </c>
      <c r="J42" s="14">
        <v>8.8430450347491869E-3</v>
      </c>
      <c r="K42" s="12">
        <v>5431.92</v>
      </c>
      <c r="L42" s="13">
        <v>1.9040623540501223E-2</v>
      </c>
      <c r="M42" s="12">
        <v>59864.840000000004</v>
      </c>
      <c r="N42" s="16">
        <v>9.671646073588374E-3</v>
      </c>
      <c r="O42" s="12">
        <v>256445.03999999998</v>
      </c>
      <c r="P42" s="15">
        <v>9.6716460419980638E-3</v>
      </c>
      <c r="Q42" s="12">
        <v>109153.88</v>
      </c>
      <c r="R42" s="15">
        <v>1.2240971247905095E-3</v>
      </c>
      <c r="S42" s="12">
        <v>13815.12</v>
      </c>
      <c r="T42" s="14">
        <v>8.6025948710584648E-3</v>
      </c>
      <c r="U42" s="12">
        <v>3378.75</v>
      </c>
      <c r="V42" s="13">
        <v>9.0378141194568055E-3</v>
      </c>
      <c r="W42" s="12">
        <v>358.39</v>
      </c>
      <c r="X42" s="13">
        <v>8.8114851254862386E-3</v>
      </c>
      <c r="Y42" s="12">
        <v>2954.98</v>
      </c>
      <c r="Z42" s="13">
        <v>8.9578187961808983E-3</v>
      </c>
      <c r="AA42" s="12">
        <v>205590.6</v>
      </c>
      <c r="AB42" s="13">
        <v>8.9770040810095326E-3</v>
      </c>
      <c r="AC42" s="12">
        <v>1622.9399999999998</v>
      </c>
      <c r="AD42" s="13">
        <f t="shared" si="2"/>
        <v>9.6159511006123893E-3</v>
      </c>
      <c r="AE42" s="12">
        <f t="shared" si="3"/>
        <v>7195339.8499999996</v>
      </c>
    </row>
    <row r="43" spans="1:31" x14ac:dyDescent="0.2">
      <c r="A43" s="17" t="s">
        <v>20</v>
      </c>
      <c r="B43" s="15">
        <v>1.0634478075458644E-2</v>
      </c>
      <c r="C43" s="12">
        <v>5289944.9499999993</v>
      </c>
      <c r="D43" s="15">
        <v>1.05968891147693E-2</v>
      </c>
      <c r="E43" s="12">
        <v>1624486.39</v>
      </c>
      <c r="F43" s="14">
        <v>1.0593481808788623E-2</v>
      </c>
      <c r="G43" s="12">
        <v>284350.93999999994</v>
      </c>
      <c r="H43" s="13">
        <v>1.0338842502358055E-2</v>
      </c>
      <c r="I43" s="12">
        <v>46657.42</v>
      </c>
      <c r="J43" s="14">
        <v>1.049873099132451E-2</v>
      </c>
      <c r="K43" s="12">
        <v>6448.9400000000005</v>
      </c>
      <c r="L43" s="13">
        <v>1.2194402979995161E-2</v>
      </c>
      <c r="M43" s="12">
        <v>38339.919999999998</v>
      </c>
      <c r="N43" s="16">
        <v>8.8546724194053811E-3</v>
      </c>
      <c r="O43" s="12">
        <v>234782.87</v>
      </c>
      <c r="P43" s="15">
        <v>8.85467308464267E-3</v>
      </c>
      <c r="Q43" s="12">
        <v>99933.550000000017</v>
      </c>
      <c r="R43" s="15">
        <v>7.8396293762044572E-4</v>
      </c>
      <c r="S43" s="12">
        <v>8847.7799999999988</v>
      </c>
      <c r="T43" s="14">
        <v>1.0454441064936957E-2</v>
      </c>
      <c r="U43" s="12">
        <v>4106.08</v>
      </c>
      <c r="V43" s="13">
        <v>1.0534491671815303E-2</v>
      </c>
      <c r="W43" s="12">
        <v>417.74</v>
      </c>
      <c r="X43" s="13">
        <v>1.0492924672474433E-2</v>
      </c>
      <c r="Y43" s="12">
        <v>3518.8599999999997</v>
      </c>
      <c r="Z43" s="13">
        <v>1.0519866731887449E-2</v>
      </c>
      <c r="AA43" s="12">
        <v>241441.11000000002</v>
      </c>
      <c r="AB43" s="13">
        <v>1.0523451146809037E-2</v>
      </c>
      <c r="AC43" s="12">
        <v>1902.52</v>
      </c>
      <c r="AD43" s="13">
        <f t="shared" si="2"/>
        <v>1.0537861718469391E-2</v>
      </c>
      <c r="AE43" s="12">
        <f t="shared" si="3"/>
        <v>7885179.0700000003</v>
      </c>
    </row>
    <row r="44" spans="1:31" x14ac:dyDescent="0.2">
      <c r="A44" s="17" t="s">
        <v>19</v>
      </c>
      <c r="B44" s="15">
        <v>9.7856942966219312E-3</v>
      </c>
      <c r="C44" s="12">
        <v>4867731.5199999996</v>
      </c>
      <c r="D44" s="15">
        <v>9.7073818561068947E-3</v>
      </c>
      <c r="E44" s="12">
        <v>1488126.33</v>
      </c>
      <c r="F44" s="14">
        <v>9.6931464985359431E-3</v>
      </c>
      <c r="G44" s="12">
        <v>260184.08</v>
      </c>
      <c r="H44" s="13">
        <v>9.1730192609592361E-3</v>
      </c>
      <c r="I44" s="12">
        <v>41396.26</v>
      </c>
      <c r="J44" s="14">
        <v>9.5028644268948456E-3</v>
      </c>
      <c r="K44" s="12">
        <v>5837.22</v>
      </c>
      <c r="L44" s="13">
        <v>1.3039438066489092E-2</v>
      </c>
      <c r="M44" s="12">
        <v>40996.76</v>
      </c>
      <c r="N44" s="16">
        <v>8.5081752730015864E-3</v>
      </c>
      <c r="O44" s="12">
        <v>225595.45</v>
      </c>
      <c r="P44" s="15">
        <v>8.5081755332409581E-3</v>
      </c>
      <c r="Q44" s="12">
        <v>96022.989999999991</v>
      </c>
      <c r="R44" s="15">
        <v>8.3828792272229859E-4</v>
      </c>
      <c r="S44" s="12">
        <v>9460.89</v>
      </c>
      <c r="T44" s="14">
        <v>9.4138548943704468E-3</v>
      </c>
      <c r="U44" s="12">
        <v>3697.3799999999997</v>
      </c>
      <c r="V44" s="13">
        <v>9.5749536622577493E-3</v>
      </c>
      <c r="W44" s="12">
        <v>379.69</v>
      </c>
      <c r="X44" s="13">
        <v>9.4911817459382656E-3</v>
      </c>
      <c r="Y44" s="12">
        <v>3182.92</v>
      </c>
      <c r="Z44" s="13">
        <v>9.5452881710001696E-3</v>
      </c>
      <c r="AA44" s="12">
        <v>219073.59</v>
      </c>
      <c r="AB44" s="13">
        <v>9.5522615917154087E-3</v>
      </c>
      <c r="AC44" s="12">
        <v>1726.94</v>
      </c>
      <c r="AD44" s="13">
        <f t="shared" si="2"/>
        <v>9.706923684490075E-3</v>
      </c>
      <c r="AE44" s="12">
        <f t="shared" si="3"/>
        <v>7263412.0199999996</v>
      </c>
    </row>
    <row r="45" spans="1:31" x14ac:dyDescent="0.2">
      <c r="A45" s="17" t="s">
        <v>18</v>
      </c>
      <c r="B45" s="15">
        <v>1.4854902831137443E-2</v>
      </c>
      <c r="C45" s="12">
        <v>7389325.3300000001</v>
      </c>
      <c r="D45" s="15">
        <v>1.4864579135298735E-2</v>
      </c>
      <c r="E45" s="12">
        <v>2278716.54</v>
      </c>
      <c r="F45" s="14">
        <v>1.4863414650247753E-2</v>
      </c>
      <c r="G45" s="12">
        <v>398964.76</v>
      </c>
      <c r="H45" s="13">
        <v>1.4932075189567375E-2</v>
      </c>
      <c r="I45" s="12">
        <v>67385.89</v>
      </c>
      <c r="J45" s="14">
        <v>1.48898591636427E-2</v>
      </c>
      <c r="K45" s="12">
        <v>9146.23</v>
      </c>
      <c r="L45" s="13">
        <v>1.4454138071463552E-2</v>
      </c>
      <c r="M45" s="12">
        <v>45444.659999999996</v>
      </c>
      <c r="N45" s="16">
        <v>1.6102653280452347E-2</v>
      </c>
      <c r="O45" s="12">
        <v>426964.08999999997</v>
      </c>
      <c r="P45" s="15">
        <v>1.6102653567874974E-2</v>
      </c>
      <c r="Q45" s="12">
        <v>181734.02</v>
      </c>
      <c r="R45" s="15">
        <v>9.2923803641747232E-4</v>
      </c>
      <c r="S45" s="12">
        <v>10487.35</v>
      </c>
      <c r="T45" s="14">
        <v>1.4902227674245353E-2</v>
      </c>
      <c r="U45" s="12">
        <v>5852.99</v>
      </c>
      <c r="V45" s="13">
        <v>1.4879774048342558E-2</v>
      </c>
      <c r="W45" s="12">
        <v>590.05000000000007</v>
      </c>
      <c r="X45" s="13">
        <v>1.4891451012433075E-2</v>
      </c>
      <c r="Y45" s="12">
        <v>4993.93</v>
      </c>
      <c r="Z45" s="13">
        <v>1.4883941750845472E-2</v>
      </c>
      <c r="AA45" s="12">
        <v>341600.85</v>
      </c>
      <c r="AB45" s="13">
        <v>1.4882852126738082E-2</v>
      </c>
      <c r="AC45" s="12">
        <v>2690.65</v>
      </c>
      <c r="AD45" s="13">
        <f t="shared" si="2"/>
        <v>1.4919585891929309E-2</v>
      </c>
      <c r="AE45" s="12">
        <f t="shared" si="3"/>
        <v>11163897.340000002</v>
      </c>
    </row>
    <row r="46" spans="1:31" x14ac:dyDescent="0.2">
      <c r="A46" s="17" t="s">
        <v>17</v>
      </c>
      <c r="B46" s="15">
        <v>8.6686801560392594E-3</v>
      </c>
      <c r="C46" s="12">
        <v>4312091.34</v>
      </c>
      <c r="D46" s="15">
        <v>8.6829983241249638E-3</v>
      </c>
      <c r="E46" s="12">
        <v>1331089.95</v>
      </c>
      <c r="F46" s="14">
        <v>8.6877034078695486E-3</v>
      </c>
      <c r="G46" s="12">
        <v>233195.91000000003</v>
      </c>
      <c r="H46" s="13">
        <v>8.7797248740822884E-3</v>
      </c>
      <c r="I46" s="12">
        <v>39621.39</v>
      </c>
      <c r="J46" s="14">
        <v>8.7204094689699307E-3</v>
      </c>
      <c r="K46" s="12">
        <v>5356.59</v>
      </c>
      <c r="L46" s="13">
        <v>8.0727020754192032E-3</v>
      </c>
      <c r="M46" s="12">
        <v>25381.05</v>
      </c>
      <c r="N46" s="16">
        <v>5.3981142621956461E-3</v>
      </c>
      <c r="O46" s="12">
        <v>143131.75</v>
      </c>
      <c r="P46" s="15">
        <v>5.3981142174504976E-3</v>
      </c>
      <c r="Q46" s="12">
        <v>60922.939999999995</v>
      </c>
      <c r="R46" s="15">
        <v>5.189834328067158E-4</v>
      </c>
      <c r="S46" s="12">
        <v>5857.2300000000005</v>
      </c>
      <c r="T46" s="14">
        <v>8.7356788914536489E-3</v>
      </c>
      <c r="U46" s="12">
        <v>3431.02</v>
      </c>
      <c r="V46" s="13">
        <v>8.7077128699138782E-3</v>
      </c>
      <c r="W46" s="12">
        <v>345.29999999999995</v>
      </c>
      <c r="X46" s="13">
        <v>8.7223856474696274E-3</v>
      </c>
      <c r="Y46" s="12">
        <v>2925.1000000000004</v>
      </c>
      <c r="Z46" s="13">
        <v>8.713113634176959E-3</v>
      </c>
      <c r="AA46" s="12">
        <v>199974.38</v>
      </c>
      <c r="AB46" s="13">
        <v>8.7118878070851832E-3</v>
      </c>
      <c r="AC46" s="12">
        <v>1575.01</v>
      </c>
      <c r="AD46" s="13">
        <f t="shared" si="2"/>
        <v>8.5061384779064539E-3</v>
      </c>
      <c r="AE46" s="12">
        <f t="shared" si="3"/>
        <v>6364898.959999999</v>
      </c>
    </row>
    <row r="47" spans="1:31" x14ac:dyDescent="0.2">
      <c r="A47" s="17" t="s">
        <v>16</v>
      </c>
      <c r="B47" s="15">
        <v>1.1973409104634729E-2</v>
      </c>
      <c r="C47" s="12">
        <v>5955974.0099999998</v>
      </c>
      <c r="D47" s="15">
        <v>1.201489841810049E-2</v>
      </c>
      <c r="E47" s="12">
        <v>1841864.98</v>
      </c>
      <c r="F47" s="14">
        <v>1.2015916643555556E-2</v>
      </c>
      <c r="G47" s="12">
        <v>322532.03000000003</v>
      </c>
      <c r="H47" s="13">
        <v>1.2301035523576987E-2</v>
      </c>
      <c r="I47" s="12">
        <v>55512.46</v>
      </c>
      <c r="J47" s="14">
        <v>1.2123208613956002E-2</v>
      </c>
      <c r="K47" s="12">
        <v>7446.7899999999991</v>
      </c>
      <c r="L47" s="13">
        <v>1.025293801757143E-2</v>
      </c>
      <c r="M47" s="12">
        <v>32235.839999999997</v>
      </c>
      <c r="N47" s="16">
        <v>9.3687244106093488E-3</v>
      </c>
      <c r="O47" s="12">
        <v>248413.02999999997</v>
      </c>
      <c r="P47" s="15">
        <v>9.3687238431811124E-3</v>
      </c>
      <c r="Q47" s="12">
        <v>105735.11000000002</v>
      </c>
      <c r="R47" s="15">
        <v>6.5914776006082993E-4</v>
      </c>
      <c r="S47" s="12">
        <v>7439.119999999999</v>
      </c>
      <c r="T47" s="14">
        <v>1.2173381464581115E-2</v>
      </c>
      <c r="U47" s="12">
        <v>4781.21</v>
      </c>
      <c r="V47" s="13">
        <v>1.2082613574751917E-2</v>
      </c>
      <c r="W47" s="12">
        <v>479.13</v>
      </c>
      <c r="X47" s="13">
        <v>1.2129814480454325E-2</v>
      </c>
      <c r="Y47" s="12">
        <v>4067.8</v>
      </c>
      <c r="Z47" s="13">
        <v>1.2099289099222513E-2</v>
      </c>
      <c r="AA47" s="12">
        <v>277690.38</v>
      </c>
      <c r="AB47" s="13">
        <v>1.2095231668368471E-2</v>
      </c>
      <c r="AC47" s="12">
        <v>2186.6799999999998</v>
      </c>
      <c r="AD47" s="13">
        <f t="shared" si="2"/>
        <v>1.1849123492007903E-2</v>
      </c>
      <c r="AE47" s="12">
        <f t="shared" si="3"/>
        <v>8866358.5700000022</v>
      </c>
    </row>
    <row r="48" spans="1:31" x14ac:dyDescent="0.2">
      <c r="A48" s="17" t="s">
        <v>15</v>
      </c>
      <c r="B48" s="15">
        <v>1.7078997099708827E-2</v>
      </c>
      <c r="C48" s="12">
        <v>8495664.1799999997</v>
      </c>
      <c r="D48" s="15">
        <v>1.6920575105981356E-2</v>
      </c>
      <c r="E48" s="12">
        <v>2593897.48</v>
      </c>
      <c r="F48" s="14">
        <v>1.6891800602145894E-2</v>
      </c>
      <c r="G48" s="12">
        <v>453410.82999999996</v>
      </c>
      <c r="H48" s="13">
        <v>1.5839519439273135E-2</v>
      </c>
      <c r="I48" s="12">
        <v>71481.03</v>
      </c>
      <c r="J48" s="14">
        <v>1.6506815528954399E-2</v>
      </c>
      <c r="K48" s="12">
        <v>10139.459999999999</v>
      </c>
      <c r="L48" s="13">
        <v>2.3661252773007943E-2</v>
      </c>
      <c r="M48" s="12">
        <v>74392.37</v>
      </c>
      <c r="N48" s="16">
        <v>2.0800365029200869E-2</v>
      </c>
      <c r="O48" s="12">
        <v>551524.57000000007</v>
      </c>
      <c r="P48" s="15">
        <v>2.0800364367530678E-2</v>
      </c>
      <c r="Q48" s="12">
        <v>234752.23000000004</v>
      </c>
      <c r="R48" s="15">
        <v>1.5211518601613509E-3</v>
      </c>
      <c r="S48" s="12">
        <v>17167.669999999998</v>
      </c>
      <c r="T48" s="14">
        <v>1.6326840299684744E-2</v>
      </c>
      <c r="U48" s="12">
        <v>6412.52</v>
      </c>
      <c r="V48" s="13">
        <v>1.6652586717774778E-2</v>
      </c>
      <c r="W48" s="12">
        <v>660.35</v>
      </c>
      <c r="X48" s="13">
        <v>1.6483194699356354E-2</v>
      </c>
      <c r="Y48" s="12">
        <v>5527.73</v>
      </c>
      <c r="Z48" s="13">
        <v>1.6592672833221758E-2</v>
      </c>
      <c r="AA48" s="12">
        <v>380817.88</v>
      </c>
      <c r="AB48" s="13">
        <v>1.6607020575412391E-2</v>
      </c>
      <c r="AC48" s="12">
        <v>3002.36</v>
      </c>
      <c r="AD48" s="13">
        <f t="shared" si="2"/>
        <v>1.7238201361769154E-2</v>
      </c>
      <c r="AE48" s="12">
        <f t="shared" si="3"/>
        <v>12898850.66</v>
      </c>
    </row>
    <row r="49" spans="1:31" x14ac:dyDescent="0.2">
      <c r="A49" s="17" t="s">
        <v>14</v>
      </c>
      <c r="B49" s="15">
        <v>1.4660697610180866E-2</v>
      </c>
      <c r="C49" s="12">
        <v>7292721.1600000001</v>
      </c>
      <c r="D49" s="15">
        <v>1.4671546816890606E-2</v>
      </c>
      <c r="E49" s="12">
        <v>2249124.9900000002</v>
      </c>
      <c r="F49" s="14">
        <v>1.46719744696852E-2</v>
      </c>
      <c r="G49" s="12">
        <v>393826.11</v>
      </c>
      <c r="H49" s="13">
        <v>1.4746384539965424E-2</v>
      </c>
      <c r="I49" s="12">
        <v>66547.899999999994</v>
      </c>
      <c r="J49" s="14">
        <v>1.4699874157318006E-2</v>
      </c>
      <c r="K49" s="12">
        <v>9029.5299999999988</v>
      </c>
      <c r="L49" s="13">
        <v>1.4210526215349413E-2</v>
      </c>
      <c r="M49" s="12">
        <v>44678.73</v>
      </c>
      <c r="N49" s="16">
        <v>1.5115152140066097E-2</v>
      </c>
      <c r="O49" s="12">
        <v>400780.36000000004</v>
      </c>
      <c r="P49" s="15">
        <v>1.511515202702343E-2</v>
      </c>
      <c r="Q49" s="12">
        <v>170589.11</v>
      </c>
      <c r="R49" s="15">
        <v>9.1357699497833001E-4</v>
      </c>
      <c r="S49" s="12">
        <v>10310.6</v>
      </c>
      <c r="T49" s="14">
        <v>1.4712976952302097E-2</v>
      </c>
      <c r="U49" s="12">
        <v>5778.66</v>
      </c>
      <c r="V49" s="13">
        <v>1.4689379515565697E-2</v>
      </c>
      <c r="W49" s="12">
        <v>582.5</v>
      </c>
      <c r="X49" s="13">
        <v>1.4701592787355508E-2</v>
      </c>
      <c r="Y49" s="12">
        <v>4930.26</v>
      </c>
      <c r="Z49" s="13">
        <v>1.4693650419063394E-2</v>
      </c>
      <c r="AA49" s="12">
        <v>337233.48</v>
      </c>
      <c r="AB49" s="13">
        <v>1.4692519329205496E-2</v>
      </c>
      <c r="AC49" s="12">
        <v>2656.2400000000002</v>
      </c>
      <c r="AD49" s="13">
        <f t="shared" si="2"/>
        <v>1.4685569540818354E-2</v>
      </c>
      <c r="AE49" s="12">
        <f t="shared" si="3"/>
        <v>10988789.629999999</v>
      </c>
    </row>
    <row r="50" spans="1:31" x14ac:dyDescent="0.2">
      <c r="A50" s="17" t="s">
        <v>13</v>
      </c>
      <c r="B50" s="15">
        <v>1.141130306033619E-2</v>
      </c>
      <c r="C50" s="12">
        <v>5676363.6699999999</v>
      </c>
      <c r="D50" s="15">
        <v>1.1408452127390768E-2</v>
      </c>
      <c r="E50" s="12">
        <v>1748897.7200000002</v>
      </c>
      <c r="F50" s="14">
        <v>1.1409302015654816E-2</v>
      </c>
      <c r="G50" s="12">
        <v>306249.24</v>
      </c>
      <c r="H50" s="13">
        <v>1.1388432646294843E-2</v>
      </c>
      <c r="I50" s="12">
        <v>51394.039999999994</v>
      </c>
      <c r="J50" s="14">
        <v>1.1401021393255942E-2</v>
      </c>
      <c r="K50" s="12">
        <v>7003.18</v>
      </c>
      <c r="L50" s="13">
        <v>1.152890015924639E-2</v>
      </c>
      <c r="M50" s="12">
        <v>36247.54</v>
      </c>
      <c r="N50" s="16">
        <v>1.0160512075761701E-2</v>
      </c>
      <c r="O50" s="12">
        <v>269407.39</v>
      </c>
      <c r="P50" s="15">
        <v>1.0160512428212618E-2</v>
      </c>
      <c r="Q50" s="12">
        <v>114671.20999999999</v>
      </c>
      <c r="R50" s="15">
        <v>7.4117794707041144E-4</v>
      </c>
      <c r="S50" s="12">
        <v>8364.9100000000017</v>
      </c>
      <c r="T50" s="14">
        <v>1.1397181073196467E-2</v>
      </c>
      <c r="U50" s="12">
        <v>4476.3500000000004</v>
      </c>
      <c r="V50" s="13">
        <v>1.1404254246050257E-2</v>
      </c>
      <c r="W50" s="12">
        <v>452.23</v>
      </c>
      <c r="X50" s="13">
        <v>1.1400498873583407E-2</v>
      </c>
      <c r="Y50" s="12">
        <v>3823.2200000000003</v>
      </c>
      <c r="Z50" s="13">
        <v>1.1402862657645101E-2</v>
      </c>
      <c r="AA50" s="12">
        <v>261706.71999999997</v>
      </c>
      <c r="AB50" s="13">
        <v>1.1403152632411559E-2</v>
      </c>
      <c r="AC50" s="12">
        <v>2061.56</v>
      </c>
      <c r="AD50" s="13">
        <f t="shared" si="2"/>
        <v>1.1347648144953398E-2</v>
      </c>
      <c r="AE50" s="12">
        <f t="shared" si="3"/>
        <v>8491118.9800000004</v>
      </c>
    </row>
    <row r="51" spans="1:31" x14ac:dyDescent="0.2">
      <c r="A51" s="17" t="s">
        <v>12</v>
      </c>
      <c r="B51" s="15">
        <v>1.2683406776118148E-2</v>
      </c>
      <c r="C51" s="12">
        <v>6309150.5899999999</v>
      </c>
      <c r="D51" s="15">
        <v>1.2722253378953543E-2</v>
      </c>
      <c r="E51" s="12">
        <v>1950301.38</v>
      </c>
      <c r="F51" s="14">
        <v>1.2721481552712957E-2</v>
      </c>
      <c r="G51" s="12">
        <v>341470.85</v>
      </c>
      <c r="H51" s="13">
        <v>1.2990988666486351E-2</v>
      </c>
      <c r="I51" s="12">
        <v>58626.1</v>
      </c>
      <c r="J51" s="14">
        <v>1.2823678611139602E-2</v>
      </c>
      <c r="K51" s="12">
        <v>7877.0599999999995</v>
      </c>
      <c r="L51" s="13">
        <v>1.1073358424467127E-2</v>
      </c>
      <c r="M51" s="12">
        <v>34815.289999999994</v>
      </c>
      <c r="N51" s="16">
        <v>1.0763366166023117E-2</v>
      </c>
      <c r="O51" s="12">
        <v>285392.15000000002</v>
      </c>
      <c r="P51" s="15">
        <v>1.0763366386533533E-2</v>
      </c>
      <c r="Q51" s="12">
        <v>121475</v>
      </c>
      <c r="R51" s="15">
        <v>7.1189202109323848E-4</v>
      </c>
      <c r="S51" s="12">
        <v>8034.3899999999994</v>
      </c>
      <c r="T51" s="14">
        <v>1.2871493336633063E-2</v>
      </c>
      <c r="U51" s="12">
        <v>5055.3999999999996</v>
      </c>
      <c r="V51" s="13">
        <v>1.2784929831418877E-2</v>
      </c>
      <c r="W51" s="12">
        <v>506.97999999999996</v>
      </c>
      <c r="X51" s="13">
        <v>1.2829937186060764E-2</v>
      </c>
      <c r="Y51" s="12">
        <v>4302.59</v>
      </c>
      <c r="Z51" s="13">
        <v>1.2800875672051213E-2</v>
      </c>
      <c r="AA51" s="12">
        <v>293792.46999999997</v>
      </c>
      <c r="AB51" s="13">
        <v>1.2797045831429639E-2</v>
      </c>
      <c r="AC51" s="12">
        <v>2313.56</v>
      </c>
      <c r="AD51" s="13">
        <f t="shared" si="2"/>
        <v>1.2593178849288868E-2</v>
      </c>
      <c r="AE51" s="12">
        <f t="shared" si="3"/>
        <v>9423113.8100000024</v>
      </c>
    </row>
    <row r="52" spans="1:31" x14ac:dyDescent="0.2">
      <c r="A52" s="17" t="s">
        <v>11</v>
      </c>
      <c r="B52" s="15">
        <v>2.0969070659223495E-2</v>
      </c>
      <c r="C52" s="12">
        <v>10430716.83</v>
      </c>
      <c r="D52" s="15">
        <v>2.0990735175403591E-2</v>
      </c>
      <c r="E52" s="12">
        <v>3217846.5999999996</v>
      </c>
      <c r="F52" s="14">
        <v>2.0998875637971565E-2</v>
      </c>
      <c r="G52" s="12">
        <v>563653.21</v>
      </c>
      <c r="H52" s="13">
        <v>2.1136656609263341E-2</v>
      </c>
      <c r="I52" s="12">
        <v>95386.099999999991</v>
      </c>
      <c r="J52" s="14">
        <v>2.1047326941892593E-2</v>
      </c>
      <c r="K52" s="12">
        <v>12928.51</v>
      </c>
      <c r="L52" s="13">
        <v>2.0066698498132422E-2</v>
      </c>
      <c r="M52" s="12">
        <v>63090.880000000005</v>
      </c>
      <c r="N52" s="16">
        <v>2.3936235823617594E-2</v>
      </c>
      <c r="O52" s="12">
        <v>634672.62</v>
      </c>
      <c r="P52" s="15">
        <v>2.3936235611246495E-2</v>
      </c>
      <c r="Q52" s="12">
        <v>270143.56999999995</v>
      </c>
      <c r="R52" s="15">
        <v>1.2900622287826599E-3</v>
      </c>
      <c r="S52" s="12">
        <v>14559.6</v>
      </c>
      <c r="T52" s="14">
        <v>2.1070024040163015E-2</v>
      </c>
      <c r="U52" s="12">
        <v>8275.4500000000007</v>
      </c>
      <c r="V52" s="13">
        <v>2.1029139189751474E-2</v>
      </c>
      <c r="W52" s="12">
        <v>833.9</v>
      </c>
      <c r="X52" s="13">
        <v>2.1050348063472942E-2</v>
      </c>
      <c r="Y52" s="12">
        <v>7059.35</v>
      </c>
      <c r="Z52" s="13">
        <v>2.1036533598545688E-2</v>
      </c>
      <c r="AA52" s="12">
        <v>482808.77999999997</v>
      </c>
      <c r="AB52" s="13">
        <v>2.1034678071515572E-2</v>
      </c>
      <c r="AC52" s="12">
        <v>3802.83</v>
      </c>
      <c r="AD52" s="13">
        <f t="shared" si="2"/>
        <v>2.1123059332187603E-2</v>
      </c>
      <c r="AE52" s="12">
        <f t="shared" si="3"/>
        <v>15805778.229999999</v>
      </c>
    </row>
    <row r="53" spans="1:31" x14ac:dyDescent="0.2">
      <c r="A53" s="17" t="s">
        <v>10</v>
      </c>
      <c r="B53" s="15">
        <v>1.2193042190166477E-2</v>
      </c>
      <c r="C53" s="12">
        <v>6065226.8499999996</v>
      </c>
      <c r="D53" s="15">
        <v>1.2153021756786106E-2</v>
      </c>
      <c r="E53" s="12">
        <v>1863039.07</v>
      </c>
      <c r="F53" s="14">
        <v>1.2150381701986861E-2</v>
      </c>
      <c r="G53" s="12">
        <v>326141.34999999998</v>
      </c>
      <c r="H53" s="13">
        <v>1.1877833062645728E-2</v>
      </c>
      <c r="I53" s="12">
        <v>53602.62000000001</v>
      </c>
      <c r="J53" s="14">
        <v>1.2048533273423754E-2</v>
      </c>
      <c r="K53" s="12">
        <v>7400.92</v>
      </c>
      <c r="L53" s="13">
        <v>1.3853350961502378E-2</v>
      </c>
      <c r="M53" s="12">
        <v>43555.75</v>
      </c>
      <c r="N53" s="16">
        <v>1.1302380877580917E-2</v>
      </c>
      <c r="O53" s="12">
        <v>299684.2</v>
      </c>
      <c r="P53" s="15">
        <v>1.1302380889428773E-2</v>
      </c>
      <c r="Q53" s="12">
        <v>127558.29999999999</v>
      </c>
      <c r="R53" s="15">
        <v>8.9061307922284211E-4</v>
      </c>
      <c r="S53" s="12">
        <v>10051.43</v>
      </c>
      <c r="T53" s="14">
        <v>1.2000934923518064E-2</v>
      </c>
      <c r="U53" s="12">
        <v>4713.4800000000005</v>
      </c>
      <c r="V53" s="13">
        <v>1.208715278215587E-2</v>
      </c>
      <c r="W53" s="12">
        <v>479.31</v>
      </c>
      <c r="X53" s="13">
        <v>1.2042265595763301E-2</v>
      </c>
      <c r="Y53" s="12">
        <v>4038.44</v>
      </c>
      <c r="Z53" s="13">
        <v>1.2071240607356381E-2</v>
      </c>
      <c r="AA53" s="12">
        <v>277046.64</v>
      </c>
      <c r="AB53" s="13">
        <v>1.2074987029049402E-2</v>
      </c>
      <c r="AC53" s="12">
        <v>2183.0200000000004</v>
      </c>
      <c r="AD53" s="13">
        <f t="shared" si="2"/>
        <v>1.2140946553451248E-2</v>
      </c>
      <c r="AE53" s="12">
        <f t="shared" si="3"/>
        <v>9084721.3800000008</v>
      </c>
    </row>
    <row r="54" spans="1:31" x14ac:dyDescent="0.2">
      <c r="A54" s="17" t="s">
        <v>9</v>
      </c>
      <c r="B54" s="15">
        <v>6.7669661919962681E-2</v>
      </c>
      <c r="C54" s="12">
        <v>33661152.32</v>
      </c>
      <c r="D54" s="15">
        <v>6.7787288261928161E-2</v>
      </c>
      <c r="E54" s="12">
        <v>10391684.390000001</v>
      </c>
      <c r="F54" s="14">
        <v>6.7841718533575485E-2</v>
      </c>
      <c r="G54" s="12">
        <v>1821011.9</v>
      </c>
      <c r="H54" s="13">
        <v>6.8574212508244817E-2</v>
      </c>
      <c r="I54" s="12">
        <v>309463.63999999996</v>
      </c>
      <c r="J54" s="14">
        <v>6.8094679931429591E-2</v>
      </c>
      <c r="K54" s="12">
        <v>41827.770000000004</v>
      </c>
      <c r="L54" s="13">
        <v>6.2766262513919924E-2</v>
      </c>
      <c r="M54" s="12">
        <v>197340.82</v>
      </c>
      <c r="N54" s="16">
        <v>7.4294526232730668E-2</v>
      </c>
      <c r="O54" s="12">
        <v>1969929.69</v>
      </c>
      <c r="P54" s="15">
        <v>7.4294526569242528E-2</v>
      </c>
      <c r="Q54" s="12">
        <v>838485.58999999985</v>
      </c>
      <c r="R54" s="15">
        <v>4.0351614702548479E-3</v>
      </c>
      <c r="S54" s="12">
        <v>45540.700000000004</v>
      </c>
      <c r="T54" s="14">
        <v>6.8212702229405592E-2</v>
      </c>
      <c r="U54" s="12">
        <v>26791.18</v>
      </c>
      <c r="V54" s="13">
        <v>6.7999092158519209E-2</v>
      </c>
      <c r="W54" s="12">
        <v>2696.4700000000003</v>
      </c>
      <c r="X54" s="13">
        <v>6.811016965578319E-2</v>
      </c>
      <c r="Y54" s="12">
        <v>22841.119999999999</v>
      </c>
      <c r="Z54" s="13">
        <v>6.8038285150046798E-2</v>
      </c>
      <c r="AA54" s="12">
        <v>1561544.4100000001</v>
      </c>
      <c r="AB54" s="13">
        <v>6.8028846951633026E-2</v>
      </c>
      <c r="AC54" s="12">
        <v>12298.84</v>
      </c>
      <c r="AD54" s="13">
        <f t="shared" si="2"/>
        <v>6.8026946287886594E-2</v>
      </c>
      <c r="AE54" s="12">
        <f t="shared" si="3"/>
        <v>50902608.840000004</v>
      </c>
    </row>
    <row r="55" spans="1:31" x14ac:dyDescent="0.2">
      <c r="A55" s="17" t="s">
        <v>8</v>
      </c>
      <c r="B55" s="15">
        <v>2.4013585092467437E-2</v>
      </c>
      <c r="C55" s="12">
        <v>11945160.1</v>
      </c>
      <c r="D55" s="15">
        <v>2.4095113685546513E-2</v>
      </c>
      <c r="E55" s="12">
        <v>3693742.9299999992</v>
      </c>
      <c r="F55" s="14">
        <v>2.4106936298368863E-2</v>
      </c>
      <c r="G55" s="12">
        <v>647079.98</v>
      </c>
      <c r="H55" s="13">
        <v>2.4652775392601915E-2</v>
      </c>
      <c r="I55" s="12">
        <v>111253.73999999999</v>
      </c>
      <c r="J55" s="14">
        <v>2.4308019906912236E-2</v>
      </c>
      <c r="K55" s="12">
        <v>14931.42</v>
      </c>
      <c r="L55" s="13">
        <v>2.0627836222401445E-2</v>
      </c>
      <c r="M55" s="12">
        <v>64855.13</v>
      </c>
      <c r="N55" s="16">
        <v>2.820232962007101E-2</v>
      </c>
      <c r="O55" s="12">
        <v>747788.69000000006</v>
      </c>
      <c r="P55" s="15">
        <v>2.8202329880951629E-2</v>
      </c>
      <c r="Q55" s="12">
        <v>318290.57000000007</v>
      </c>
      <c r="R55" s="15">
        <v>1.3261371165423906E-3</v>
      </c>
      <c r="S55" s="12">
        <v>14966.740000000002</v>
      </c>
      <c r="T55" s="14">
        <v>2.4402013039025928E-2</v>
      </c>
      <c r="U55" s="12">
        <v>9584.119999999999</v>
      </c>
      <c r="V55" s="13">
        <v>2.4232054369617569E-2</v>
      </c>
      <c r="W55" s="12">
        <v>960.91000000000008</v>
      </c>
      <c r="X55" s="13">
        <v>2.4320370472528406E-2</v>
      </c>
      <c r="Y55" s="12">
        <v>8155.9699999999993</v>
      </c>
      <c r="Z55" s="13">
        <v>2.4263182013432059E-2</v>
      </c>
      <c r="AA55" s="12">
        <v>556863.48</v>
      </c>
      <c r="AB55" s="13">
        <v>2.4255677625691002E-2</v>
      </c>
      <c r="AC55" s="12">
        <v>4385.1499999999996</v>
      </c>
      <c r="AD55" s="13">
        <f t="shared" si="2"/>
        <v>2.4239897868460217E-2</v>
      </c>
      <c r="AE55" s="12">
        <f t="shared" si="3"/>
        <v>18138018.93</v>
      </c>
    </row>
    <row r="56" spans="1:31" x14ac:dyDescent="0.2">
      <c r="A56" s="17" t="s">
        <v>68</v>
      </c>
      <c r="B56" s="15">
        <v>9.1156863576983913E-3</v>
      </c>
      <c r="C56" s="12">
        <v>4534447.17</v>
      </c>
      <c r="D56" s="15">
        <v>9.115620517505257E-3</v>
      </c>
      <c r="E56" s="12">
        <v>1397410.25</v>
      </c>
      <c r="F56" s="14">
        <v>9.1183245051381333E-3</v>
      </c>
      <c r="G56" s="12">
        <v>244754.67</v>
      </c>
      <c r="H56" s="13">
        <v>9.1139321456996745E-3</v>
      </c>
      <c r="I56" s="12">
        <v>41129.61</v>
      </c>
      <c r="J56" s="14">
        <v>9.115470835592155E-3</v>
      </c>
      <c r="K56" s="12">
        <v>5599.26</v>
      </c>
      <c r="L56" s="13">
        <v>9.1169827994311073E-3</v>
      </c>
      <c r="M56" s="12">
        <v>28664.329999999998</v>
      </c>
      <c r="N56" s="16">
        <v>6.2006968924432186E-3</v>
      </c>
      <c r="O56" s="12">
        <v>164412.34</v>
      </c>
      <c r="P56" s="15">
        <v>6.2006967378037377E-3</v>
      </c>
      <c r="Q56" s="12">
        <v>69980.86</v>
      </c>
      <c r="R56" s="15">
        <v>5.8611901689737311E-4</v>
      </c>
      <c r="S56" s="12">
        <v>6614.92</v>
      </c>
      <c r="T56" s="14">
        <v>9.1141548744600401E-3</v>
      </c>
      <c r="U56" s="12">
        <v>3579.67</v>
      </c>
      <c r="V56" s="13">
        <v>9.1164937144586344E-3</v>
      </c>
      <c r="W56" s="12">
        <v>361.51</v>
      </c>
      <c r="X56" s="13">
        <v>9.1152821408922759E-3</v>
      </c>
      <c r="Y56" s="12">
        <v>3056.8599999999997</v>
      </c>
      <c r="Z56" s="13">
        <v>9.1161023257294964E-3</v>
      </c>
      <c r="AA56" s="12">
        <v>209223.36000000002</v>
      </c>
      <c r="AB56" s="13">
        <v>9.1161721480226086E-3</v>
      </c>
      <c r="AC56" s="12">
        <v>1648.1</v>
      </c>
      <c r="AD56" s="13">
        <f t="shared" si="2"/>
        <v>8.968516185444024E-3</v>
      </c>
      <c r="AE56" s="12">
        <f t="shared" si="3"/>
        <v>6710882.9100000001</v>
      </c>
    </row>
    <row r="57" spans="1:31" x14ac:dyDescent="0.2">
      <c r="A57" s="17" t="s">
        <v>7</v>
      </c>
      <c r="B57" s="15">
        <v>1.7039172997350568E-2</v>
      </c>
      <c r="C57" s="12">
        <v>8475854.3399999999</v>
      </c>
      <c r="D57" s="15">
        <v>1.7076576058450383E-2</v>
      </c>
      <c r="E57" s="12">
        <v>2617812.1800000002</v>
      </c>
      <c r="F57" s="14">
        <v>1.7085244354251686E-2</v>
      </c>
      <c r="G57" s="12">
        <v>458603.26</v>
      </c>
      <c r="H57" s="13">
        <v>1.7330930080608875E-2</v>
      </c>
      <c r="I57" s="12">
        <v>78211.510000000009</v>
      </c>
      <c r="J57" s="14">
        <v>1.7174286416641843E-2</v>
      </c>
      <c r="K57" s="12">
        <v>10549.46</v>
      </c>
      <c r="L57" s="13">
        <v>1.548417287870062E-2</v>
      </c>
      <c r="M57" s="12">
        <v>48683.15</v>
      </c>
      <c r="N57" s="16">
        <v>1.6033109613342027E-2</v>
      </c>
      <c r="O57" s="12">
        <v>425120.13000000006</v>
      </c>
      <c r="P57" s="15">
        <v>1.6033109683324255E-2</v>
      </c>
      <c r="Q57" s="12">
        <v>180949.15</v>
      </c>
      <c r="R57" s="15">
        <v>9.9545743850823856E-4</v>
      </c>
      <c r="S57" s="12">
        <v>11234.7</v>
      </c>
      <c r="T57" s="14">
        <v>1.721588331176797E-2</v>
      </c>
      <c r="U57" s="12">
        <v>6761.7</v>
      </c>
      <c r="V57" s="13">
        <v>1.714055151369958E-2</v>
      </c>
      <c r="W57" s="12">
        <v>679.7</v>
      </c>
      <c r="X57" s="13">
        <v>1.7179739112672968E-2</v>
      </c>
      <c r="Y57" s="12">
        <v>5761.32</v>
      </c>
      <c r="Z57" s="13">
        <v>1.7154419979853921E-2</v>
      </c>
      <c r="AA57" s="12">
        <v>393710.52</v>
      </c>
      <c r="AB57" s="13">
        <v>1.7151136742029092E-2</v>
      </c>
      <c r="AC57" s="12">
        <v>3100.73</v>
      </c>
      <c r="AD57" s="13">
        <f t="shared" si="2"/>
        <v>1.6995216204350697E-2</v>
      </c>
      <c r="AE57" s="12">
        <f t="shared" si="3"/>
        <v>12717031.85</v>
      </c>
    </row>
    <row r="58" spans="1:31" x14ac:dyDescent="0.2">
      <c r="A58" s="17" t="s">
        <v>6</v>
      </c>
      <c r="B58" s="15">
        <v>1.5636469475577525E-2</v>
      </c>
      <c r="C58" s="12">
        <v>7778102.71</v>
      </c>
      <c r="D58" s="15">
        <v>1.5607404454512881E-2</v>
      </c>
      <c r="E58" s="12">
        <v>2392590.4900000002</v>
      </c>
      <c r="F58" s="14">
        <v>1.560679632032202E-2</v>
      </c>
      <c r="G58" s="12">
        <v>418918.66000000003</v>
      </c>
      <c r="H58" s="13">
        <v>1.5406956994285756E-2</v>
      </c>
      <c r="I58" s="12">
        <v>69528.95</v>
      </c>
      <c r="J58" s="14">
        <v>1.5531526603598808E-2</v>
      </c>
      <c r="K58" s="12">
        <v>9540.3799999999992</v>
      </c>
      <c r="L58" s="13">
        <v>1.6841567975764325E-2</v>
      </c>
      <c r="M58" s="12">
        <v>52950.879999999997</v>
      </c>
      <c r="N58" s="16">
        <v>1.4701217293260275E-2</v>
      </c>
      <c r="O58" s="12">
        <v>389804.81999999995</v>
      </c>
      <c r="P58" s="15">
        <v>1.4701216746403442E-2</v>
      </c>
      <c r="Q58" s="12">
        <v>165917.45000000001</v>
      </c>
      <c r="R58" s="15">
        <v>1.082722444913715E-3</v>
      </c>
      <c r="S58" s="12">
        <v>12219.569999999998</v>
      </c>
      <c r="T58" s="14">
        <v>1.5496331851000893E-2</v>
      </c>
      <c r="U58" s="12">
        <v>6086.33</v>
      </c>
      <c r="V58" s="13">
        <v>1.5560150802557083E-2</v>
      </c>
      <c r="W58" s="12">
        <v>617.03</v>
      </c>
      <c r="X58" s="13">
        <v>1.5526896084900947E-2</v>
      </c>
      <c r="Y58" s="12">
        <v>5207.03</v>
      </c>
      <c r="Z58" s="13">
        <v>1.5548308976232836E-2</v>
      </c>
      <c r="AA58" s="12">
        <v>356848.72000000003</v>
      </c>
      <c r="AB58" s="13">
        <v>1.5551091163934012E-2</v>
      </c>
      <c r="AC58" s="12">
        <v>2811.46</v>
      </c>
      <c r="AD58" s="13">
        <f t="shared" si="2"/>
        <v>1.5584113806223635E-2</v>
      </c>
      <c r="AE58" s="12">
        <f t="shared" si="3"/>
        <v>11661144.48</v>
      </c>
    </row>
    <row r="59" spans="1:31" x14ac:dyDescent="0.2">
      <c r="A59" s="17" t="s">
        <v>5</v>
      </c>
      <c r="B59" s="15">
        <v>1.7032606148853033E-2</v>
      </c>
      <c r="C59" s="12">
        <v>8472587.7699999996</v>
      </c>
      <c r="D59" s="15">
        <v>1.7054792272716331E-2</v>
      </c>
      <c r="E59" s="12">
        <v>2614472.7600000002</v>
      </c>
      <c r="F59" s="14">
        <v>1.705976047402789E-2</v>
      </c>
      <c r="G59" s="12">
        <v>457919.22000000003</v>
      </c>
      <c r="H59" s="13">
        <v>1.7205800123301834E-2</v>
      </c>
      <c r="I59" s="12">
        <v>77646.819999999992</v>
      </c>
      <c r="J59" s="14">
        <v>1.7112732576974866E-2</v>
      </c>
      <c r="K59" s="12">
        <v>10511.650000000001</v>
      </c>
      <c r="L59" s="13">
        <v>1.6110220330484919E-2</v>
      </c>
      <c r="M59" s="12">
        <v>50651.48</v>
      </c>
      <c r="N59" s="16">
        <v>1.7639573377307208E-2</v>
      </c>
      <c r="O59" s="12">
        <v>467715.74000000011</v>
      </c>
      <c r="P59" s="15">
        <v>1.7639573682262686E-2</v>
      </c>
      <c r="Q59" s="12">
        <v>199079.64999999997</v>
      </c>
      <c r="R59" s="15">
        <v>1.0357047644086717E-3</v>
      </c>
      <c r="S59" s="12">
        <v>11688.93</v>
      </c>
      <c r="T59" s="14">
        <v>1.7137540183634056E-2</v>
      </c>
      <c r="U59" s="12">
        <v>6730.93</v>
      </c>
      <c r="V59" s="13">
        <v>1.7092637657768976E-2</v>
      </c>
      <c r="W59" s="12">
        <v>677.8</v>
      </c>
      <c r="X59" s="13">
        <v>1.7115956052606858E-2</v>
      </c>
      <c r="Y59" s="12">
        <v>5739.9299999999994</v>
      </c>
      <c r="Z59" s="13">
        <v>1.7100926808023848E-2</v>
      </c>
      <c r="AA59" s="12">
        <v>392482.8</v>
      </c>
      <c r="AB59" s="13">
        <v>1.7098921060288097E-2</v>
      </c>
      <c r="AC59" s="12">
        <v>3091.29</v>
      </c>
      <c r="AD59" s="13">
        <f t="shared" si="2"/>
        <v>1.706733566537497E-2</v>
      </c>
      <c r="AE59" s="12">
        <f t="shared" si="3"/>
        <v>12770996.770000001</v>
      </c>
    </row>
    <row r="60" spans="1:31" x14ac:dyDescent="0.2">
      <c r="A60" s="17" t="s">
        <v>4</v>
      </c>
      <c r="B60" s="15">
        <v>1.2400992044133089E-2</v>
      </c>
      <c r="C60" s="12">
        <v>6168668.0599999996</v>
      </c>
      <c r="D60" s="15">
        <v>1.235057421301718E-2</v>
      </c>
      <c r="E60" s="12">
        <v>1893323.55</v>
      </c>
      <c r="F60" s="14">
        <v>1.2343167531566553E-2</v>
      </c>
      <c r="G60" s="12">
        <v>331316.12</v>
      </c>
      <c r="H60" s="13">
        <v>1.2005781651515118E-2</v>
      </c>
      <c r="I60" s="12">
        <v>54180.03</v>
      </c>
      <c r="J60" s="14">
        <v>1.2218933707117033E-2</v>
      </c>
      <c r="K60" s="12">
        <v>7505.59</v>
      </c>
      <c r="L60" s="13">
        <v>1.4494760721396185E-2</v>
      </c>
      <c r="M60" s="12">
        <v>45572.380000000005</v>
      </c>
      <c r="N60" s="16">
        <v>1.0471254931003758E-2</v>
      </c>
      <c r="O60" s="12">
        <v>277646.78000000003</v>
      </c>
      <c r="P60" s="15">
        <v>1.0471254958104076E-2</v>
      </c>
      <c r="Q60" s="12">
        <v>118178.24000000001</v>
      </c>
      <c r="R60" s="15">
        <v>9.3184924372277081E-4</v>
      </c>
      <c r="S60" s="12">
        <v>10516.82</v>
      </c>
      <c r="T60" s="14">
        <v>1.2160829250681206E-2</v>
      </c>
      <c r="U60" s="12">
        <v>4776.28</v>
      </c>
      <c r="V60" s="13">
        <v>1.2265947118233742E-2</v>
      </c>
      <c r="W60" s="12">
        <v>486.4</v>
      </c>
      <c r="X60" s="13">
        <v>1.2211280268252645E-2</v>
      </c>
      <c r="Y60" s="12">
        <v>4095.12</v>
      </c>
      <c r="Z60" s="13">
        <v>1.224661797032984E-2</v>
      </c>
      <c r="AA60" s="12">
        <v>281071.71999999997</v>
      </c>
      <c r="AB60" s="13">
        <v>1.2251270268147442E-2</v>
      </c>
      <c r="AC60" s="12">
        <v>2214.8900000000003</v>
      </c>
      <c r="AD60" s="13">
        <f t="shared" si="2"/>
        <v>1.229440774603883E-2</v>
      </c>
      <c r="AE60" s="12">
        <f t="shared" si="3"/>
        <v>9199551.9799999986</v>
      </c>
    </row>
    <row r="61" spans="1:31" x14ac:dyDescent="0.2">
      <c r="A61" s="17" t="s">
        <v>3</v>
      </c>
      <c r="B61" s="15">
        <v>1.3027299502740182E-2</v>
      </c>
      <c r="C61" s="12">
        <v>6480214.3300000001</v>
      </c>
      <c r="D61" s="15">
        <v>1.3020025979001752E-2</v>
      </c>
      <c r="E61" s="12">
        <v>1995949.4500000002</v>
      </c>
      <c r="F61" s="14">
        <v>1.3022480363303777E-2</v>
      </c>
      <c r="G61" s="12">
        <v>349550.28</v>
      </c>
      <c r="H61" s="13">
        <v>1.2968685579477633E-2</v>
      </c>
      <c r="I61" s="12">
        <v>58525.450000000004</v>
      </c>
      <c r="J61" s="14">
        <v>1.3001063069486977E-2</v>
      </c>
      <c r="K61" s="12">
        <v>7986.0199999999995</v>
      </c>
      <c r="L61" s="13">
        <v>1.3327463850230793E-2</v>
      </c>
      <c r="M61" s="12">
        <v>41902.329999999994</v>
      </c>
      <c r="N61" s="16">
        <v>1.1503938938430609E-2</v>
      </c>
      <c r="O61" s="12">
        <v>305028.54000000004</v>
      </c>
      <c r="P61" s="15">
        <v>1.1503940043348697E-2</v>
      </c>
      <c r="Q61" s="12">
        <v>129833.09000000001</v>
      </c>
      <c r="R61" s="15">
        <v>8.5680560900442792E-4</v>
      </c>
      <c r="S61" s="12">
        <v>9669.880000000001</v>
      </c>
      <c r="T61" s="14">
        <v>1.299105762968372E-2</v>
      </c>
      <c r="U61" s="12">
        <v>5102.3599999999997</v>
      </c>
      <c r="V61" s="13">
        <v>1.3009116241536268E-2</v>
      </c>
      <c r="W61" s="12">
        <v>515.87</v>
      </c>
      <c r="X61" s="13">
        <v>1.2999756974315315E-2</v>
      </c>
      <c r="Y61" s="12">
        <v>4359.54</v>
      </c>
      <c r="Z61" s="13">
        <v>1.3005830874243004E-2</v>
      </c>
      <c r="AA61" s="12">
        <v>298496.39</v>
      </c>
      <c r="AB61" s="13">
        <v>1.3006627630281998E-2</v>
      </c>
      <c r="AC61" s="12">
        <v>2351.4499999999998</v>
      </c>
      <c r="AD61" s="13">
        <f t="shared" si="2"/>
        <v>1.294916094307876E-2</v>
      </c>
      <c r="AE61" s="12">
        <f t="shared" si="3"/>
        <v>9689484.9799999967</v>
      </c>
    </row>
    <row r="62" spans="1:31" x14ac:dyDescent="0.2">
      <c r="A62" s="17" t="s">
        <v>2</v>
      </c>
      <c r="B62" s="15">
        <v>2.1759875343739011E-2</v>
      </c>
      <c r="C62" s="12">
        <v>10824089.52</v>
      </c>
      <c r="D62" s="15">
        <v>2.1762070116011559E-2</v>
      </c>
      <c r="E62" s="12">
        <v>3336091.03</v>
      </c>
      <c r="F62" s="14">
        <v>2.1766896990962639E-2</v>
      </c>
      <c r="G62" s="12">
        <v>584268.49</v>
      </c>
      <c r="H62" s="13">
        <v>2.177507887404178E-2</v>
      </c>
      <c r="I62" s="12">
        <v>98267.19</v>
      </c>
      <c r="J62" s="14">
        <v>2.1767821065706818E-2</v>
      </c>
      <c r="K62" s="12">
        <v>13371.080000000002</v>
      </c>
      <c r="L62" s="13">
        <v>2.1666223290734903E-2</v>
      </c>
      <c r="M62" s="12">
        <v>68119.88</v>
      </c>
      <c r="N62" s="16">
        <v>2.7578381542710372E-2</v>
      </c>
      <c r="O62" s="12">
        <v>731244.62</v>
      </c>
      <c r="P62" s="15">
        <v>2.7578381585230894E-2</v>
      </c>
      <c r="Q62" s="12">
        <v>311248.70999999996</v>
      </c>
      <c r="R62" s="15">
        <v>1.3928943546814487E-3</v>
      </c>
      <c r="S62" s="12">
        <v>15720.16</v>
      </c>
      <c r="T62" s="14">
        <v>2.1768288677495688E-2</v>
      </c>
      <c r="U62" s="12">
        <v>8549.6999999999989</v>
      </c>
      <c r="V62" s="13">
        <v>2.1767516927460939E-2</v>
      </c>
      <c r="W62" s="12">
        <v>863.18</v>
      </c>
      <c r="X62" s="13">
        <v>2.1767885124889856E-2</v>
      </c>
      <c r="Y62" s="12">
        <v>7299.98</v>
      </c>
      <c r="Z62" s="13">
        <v>2.1767620889657866E-2</v>
      </c>
      <c r="AA62" s="12">
        <v>499587.94</v>
      </c>
      <c r="AB62" s="13">
        <v>2.1767578265443732E-2</v>
      </c>
      <c r="AC62" s="12">
        <v>3935.33</v>
      </c>
      <c r="AD62" s="13">
        <f t="shared" si="2"/>
        <v>2.2054377447529187E-2</v>
      </c>
      <c r="AE62" s="12">
        <f t="shared" si="3"/>
        <v>16502656.809999999</v>
      </c>
    </row>
    <row r="63" spans="1:31" x14ac:dyDescent="0.2">
      <c r="A63" s="17" t="s">
        <v>1</v>
      </c>
      <c r="B63" s="15">
        <v>2.4792088734111074E-2</v>
      </c>
      <c r="C63" s="12">
        <v>12332413.84</v>
      </c>
      <c r="D63" s="15">
        <v>2.4840893894909791E-2</v>
      </c>
      <c r="E63" s="12">
        <v>3808069.8599999994</v>
      </c>
      <c r="F63" s="14">
        <v>2.4854458484272722E-2</v>
      </c>
      <c r="G63" s="12">
        <v>667145.02</v>
      </c>
      <c r="H63" s="13">
        <v>2.5171740417683084E-2</v>
      </c>
      <c r="I63" s="12">
        <v>113595.74</v>
      </c>
      <c r="J63" s="14">
        <v>2.4968392811501344E-2</v>
      </c>
      <c r="K63" s="12">
        <v>15337.060000000001</v>
      </c>
      <c r="L63" s="13">
        <v>2.2761902544570736E-2</v>
      </c>
      <c r="M63" s="12">
        <v>71564.759999999995</v>
      </c>
      <c r="N63" s="16">
        <v>2.9629826945278319E-2</v>
      </c>
      <c r="O63" s="12">
        <v>785638.98</v>
      </c>
      <c r="P63" s="15">
        <v>2.9629822953942304E-2</v>
      </c>
      <c r="Q63" s="12">
        <v>334401.21000000002</v>
      </c>
      <c r="R63" s="15">
        <v>1.4633340419419254E-3</v>
      </c>
      <c r="S63" s="12">
        <v>16515.14</v>
      </c>
      <c r="T63" s="14">
        <v>2.5021629017663232E-2</v>
      </c>
      <c r="U63" s="12">
        <v>9827.48</v>
      </c>
      <c r="V63" s="13">
        <v>2.4925040033287518E-2</v>
      </c>
      <c r="W63" s="12">
        <v>988.3900000000001</v>
      </c>
      <c r="X63" s="13">
        <v>2.4975376876180653E-2</v>
      </c>
      <c r="Y63" s="12">
        <v>8375.630000000001</v>
      </c>
      <c r="Z63" s="13">
        <v>2.4942981704308698E-2</v>
      </c>
      <c r="AA63" s="12">
        <v>572465.54</v>
      </c>
      <c r="AB63" s="13">
        <v>2.4938740606432044E-2</v>
      </c>
      <c r="AC63" s="12">
        <v>4508.6399999999994</v>
      </c>
      <c r="AD63" s="13">
        <f t="shared" si="2"/>
        <v>2.5045525976745104E-2</v>
      </c>
      <c r="AE63" s="12">
        <f t="shared" si="3"/>
        <v>18740847.289999999</v>
      </c>
    </row>
    <row r="64" spans="1:31" ht="12" thickBot="1" x14ac:dyDescent="0.25">
      <c r="A64" s="11" t="s">
        <v>0</v>
      </c>
      <c r="B64" s="9">
        <v>1.0424142575658017E-2</v>
      </c>
      <c r="C64" s="6">
        <v>5185317.04</v>
      </c>
      <c r="D64" s="9">
        <v>1.0444595114980405E-2</v>
      </c>
      <c r="E64" s="6">
        <v>1601139.96</v>
      </c>
      <c r="F64" s="8">
        <v>1.0448405793738784E-2</v>
      </c>
      <c r="G64" s="6">
        <v>280456.8</v>
      </c>
      <c r="H64" s="7">
        <v>1.0584127709537003E-2</v>
      </c>
      <c r="I64" s="6">
        <v>47764.35</v>
      </c>
      <c r="J64" s="8">
        <v>1.0498014681103576E-2</v>
      </c>
      <c r="K64" s="6">
        <v>6448.5000000000009</v>
      </c>
      <c r="L64" s="7">
        <v>9.5742897683720185E-3</v>
      </c>
      <c r="M64" s="6">
        <v>30102.129999999997</v>
      </c>
      <c r="N64" s="10">
        <v>7.5511895298757438E-3</v>
      </c>
      <c r="O64" s="6">
        <v>200220.84</v>
      </c>
      <c r="P64" s="9">
        <v>7.5511853339428441E-3</v>
      </c>
      <c r="Q64" s="6">
        <v>85222.430000000008</v>
      </c>
      <c r="R64" s="9">
        <v>6.1551924411050896E-4</v>
      </c>
      <c r="S64" s="6">
        <v>6946.73</v>
      </c>
      <c r="T64" s="8">
        <v>1.0521224953495705E-2</v>
      </c>
      <c r="U64" s="6">
        <v>4132.3100000000004</v>
      </c>
      <c r="V64" s="7">
        <v>1.0479264648400557E-2</v>
      </c>
      <c r="W64" s="6">
        <v>415.55</v>
      </c>
      <c r="X64" s="7">
        <v>1.0501035468331367E-2</v>
      </c>
      <c r="Y64" s="6">
        <v>3521.58</v>
      </c>
      <c r="Z64" s="7">
        <v>1.0486949599761082E-2</v>
      </c>
      <c r="AA64" s="6">
        <v>240685.62999999998</v>
      </c>
      <c r="AB64" s="7">
        <v>1.0485285023502589E-2</v>
      </c>
      <c r="AC64" s="6">
        <v>1895.62</v>
      </c>
      <c r="AD64" s="7">
        <f t="shared" si="2"/>
        <v>1.0282727504310279E-2</v>
      </c>
      <c r="AE64" s="6">
        <f t="shared" si="3"/>
        <v>7694269.4699999988</v>
      </c>
    </row>
    <row r="65" spans="1:32" ht="12" thickBot="1" x14ac:dyDescent="0.25">
      <c r="A65" s="5" t="s">
        <v>67</v>
      </c>
      <c r="B65" s="4">
        <f t="shared" ref="B65:AE65" si="4">SUM(B5:B64)</f>
        <v>1.0000000000000004</v>
      </c>
      <c r="C65" s="3">
        <f t="shared" si="4"/>
        <v>497433434.19999993</v>
      </c>
      <c r="D65" s="4">
        <f t="shared" si="4"/>
        <v>0.99999999999999978</v>
      </c>
      <c r="E65" s="3">
        <f t="shared" si="4"/>
        <v>153298423.00000003</v>
      </c>
      <c r="F65" s="4">
        <f t="shared" si="4"/>
        <v>0.99999999999999989</v>
      </c>
      <c r="G65" s="3">
        <f t="shared" si="4"/>
        <v>26842066.199999999</v>
      </c>
      <c r="H65" s="4">
        <f t="shared" si="4"/>
        <v>1</v>
      </c>
      <c r="I65" s="3">
        <f t="shared" si="4"/>
        <v>4512828.2</v>
      </c>
      <c r="J65" s="4">
        <f t="shared" si="4"/>
        <v>1.0000000000000002</v>
      </c>
      <c r="K65" s="3">
        <f t="shared" si="4"/>
        <v>614258.99999999988</v>
      </c>
      <c r="L65" s="4">
        <f t="shared" si="4"/>
        <v>1.0000000000000002</v>
      </c>
      <c r="M65" s="3">
        <f t="shared" si="4"/>
        <v>3144058.7999999989</v>
      </c>
      <c r="N65" s="4">
        <f t="shared" si="4"/>
        <v>1</v>
      </c>
      <c r="O65" s="3">
        <f t="shared" si="4"/>
        <v>26515139</v>
      </c>
      <c r="P65" s="4">
        <f t="shared" si="4"/>
        <v>0.99999999999999967</v>
      </c>
      <c r="Q65" s="3">
        <f t="shared" si="4"/>
        <v>11285967.200000003</v>
      </c>
      <c r="R65" s="4">
        <f t="shared" si="4"/>
        <v>6.4288703585812276E-2</v>
      </c>
      <c r="S65" s="3">
        <f t="shared" si="4"/>
        <v>725560.19999999972</v>
      </c>
      <c r="T65" s="4">
        <f t="shared" si="4"/>
        <v>0.99999999999999967</v>
      </c>
      <c r="U65" s="3">
        <f t="shared" si="4"/>
        <v>392759.39999999997</v>
      </c>
      <c r="V65" s="4">
        <f t="shared" si="4"/>
        <v>1.0000000000000004</v>
      </c>
      <c r="W65" s="3">
        <f t="shared" si="4"/>
        <v>39654.500000000007</v>
      </c>
      <c r="X65" s="4">
        <f t="shared" si="4"/>
        <v>1</v>
      </c>
      <c r="Y65" s="3">
        <f t="shared" si="4"/>
        <v>335355.5</v>
      </c>
      <c r="Z65" s="4">
        <f t="shared" si="4"/>
        <v>1</v>
      </c>
      <c r="AA65" s="3">
        <f t="shared" si="4"/>
        <v>22950966.600000001</v>
      </c>
      <c r="AB65" s="4">
        <f t="shared" si="4"/>
        <v>1.0000000000000004</v>
      </c>
      <c r="AC65" s="3">
        <f t="shared" si="4"/>
        <v>180788.59999999998</v>
      </c>
      <c r="AD65" s="4">
        <f t="shared" si="4"/>
        <v>1.0000000000000002</v>
      </c>
      <c r="AE65" s="3">
        <f t="shared" si="4"/>
        <v>748271260.39999998</v>
      </c>
      <c r="AF65" s="2" t="s">
        <v>66</v>
      </c>
    </row>
  </sheetData>
  <mergeCells count="18">
    <mergeCell ref="X3:Y3"/>
    <mergeCell ref="Z3:AA3"/>
    <mergeCell ref="A1:AE1"/>
    <mergeCell ref="A2:AE2"/>
    <mergeCell ref="A3:A4"/>
    <mergeCell ref="B3:C3"/>
    <mergeCell ref="D3:E3"/>
    <mergeCell ref="F3:G3"/>
    <mergeCell ref="H3:I3"/>
    <mergeCell ref="J3:K3"/>
    <mergeCell ref="L3:M3"/>
    <mergeCell ref="N3:O3"/>
    <mergeCell ref="AB3:AC3"/>
    <mergeCell ref="AD3:AE3"/>
    <mergeCell ref="P3:Q3"/>
    <mergeCell ref="R3:S3"/>
    <mergeCell ref="T3:U3"/>
    <mergeCell ref="V3:W3"/>
  </mergeCells>
  <printOptions horizontalCentered="1" verticalCentered="1"/>
  <pageMargins left="0" right="0" top="0.94488188976377963" bottom="0" header="0" footer="0"/>
  <pageSetup paperSize="5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ENE-MAR 24 anexo IV</vt:lpstr>
      <vt:lpstr>'Prov. ENE-MAR 24 anexo IV'!Área_de_impresión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2024-04-10T00:06:25Z</cp:lastPrinted>
  <dcterms:created xsi:type="dcterms:W3CDTF">2023-10-10T23:53:40Z</dcterms:created>
  <dcterms:modified xsi:type="dcterms:W3CDTF">2024-04-10T16:20:39Z</dcterms:modified>
</cp:coreProperties>
</file>