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 9\OneDrive\Documentos\EGRH\2024\Constancias Estatales 24\Correos participaciones_m 24\Correos- Septiembre 24\"/>
    </mc:Choice>
  </mc:AlternateContent>
  <bookViews>
    <workbookView xWindow="0" yWindow="0" windowWidth="28800" windowHeight="12210"/>
  </bookViews>
  <sheets>
    <sheet name="Prov. JUL-SEP 24 anexo IV" sheetId="1" r:id="rId1"/>
  </sheets>
  <definedNames>
    <definedName name="_xlnm.Print_Area" localSheetId="0">'Prov. JUL-SEP 24 anexo IV'!$B$1:$AF$67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" i="1" l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F67" i="1" l="1"/>
  <c r="AE34" i="1" s="1"/>
  <c r="AE35" i="1" l="1"/>
  <c r="AE54" i="1"/>
  <c r="AE47" i="1"/>
  <c r="AE31" i="1"/>
  <c r="AE41" i="1"/>
  <c r="AE20" i="1"/>
  <c r="AE26" i="1"/>
  <c r="AE44" i="1"/>
  <c r="AE28" i="1"/>
  <c r="AE55" i="1"/>
  <c r="AE64" i="1"/>
  <c r="AE59" i="1"/>
  <c r="AE65" i="1"/>
  <c r="AE36" i="1"/>
  <c r="AE38" i="1"/>
  <c r="AE7" i="1"/>
  <c r="AE8" i="1"/>
  <c r="AE9" i="1"/>
  <c r="AE15" i="1"/>
  <c r="AE21" i="1"/>
  <c r="AE27" i="1"/>
  <c r="AE33" i="1"/>
  <c r="AE39" i="1"/>
  <c r="AE45" i="1"/>
  <c r="AE51" i="1"/>
  <c r="AE57" i="1"/>
  <c r="AE63" i="1"/>
  <c r="AE16" i="1"/>
  <c r="AE22" i="1"/>
  <c r="AE10" i="1"/>
  <c r="AE14" i="1"/>
  <c r="AE12" i="1"/>
  <c r="AE32" i="1"/>
  <c r="AE42" i="1"/>
  <c r="AE48" i="1"/>
  <c r="AE62" i="1"/>
  <c r="AE56" i="1"/>
  <c r="AE60" i="1"/>
  <c r="AE43" i="1"/>
  <c r="AE52" i="1"/>
  <c r="AE13" i="1"/>
  <c r="AE24" i="1"/>
  <c r="AE17" i="1"/>
  <c r="AE46" i="1"/>
  <c r="AE25" i="1"/>
  <c r="AE61" i="1"/>
  <c r="AE53" i="1"/>
  <c r="AE58" i="1"/>
  <c r="AE37" i="1"/>
  <c r="AE40" i="1"/>
  <c r="AE30" i="1"/>
  <c r="AE11" i="1"/>
  <c r="AE49" i="1"/>
  <c r="AE29" i="1"/>
  <c r="AE66" i="1"/>
  <c r="AE23" i="1"/>
  <c r="AE50" i="1"/>
  <c r="AE18" i="1"/>
  <c r="AE19" i="1"/>
  <c r="AE67" i="1" l="1"/>
</calcChain>
</file>

<file path=xl/sharedStrings.xml><?xml version="1.0" encoding="utf-8"?>
<sst xmlns="http://schemas.openxmlformats.org/spreadsheetml/2006/main" count="112" uniqueCount="84">
  <si>
    <t xml:space="preserve"> </t>
  </si>
  <si>
    <t>TOTAL</t>
  </si>
  <si>
    <t>ZITLALTEPEC DE T. S. S.</t>
  </si>
  <si>
    <t>ZACATELCO</t>
  </si>
  <si>
    <t>YAUHQUEMEHCAN</t>
  </si>
  <si>
    <t>XICOHTZINCO</t>
  </si>
  <si>
    <t>XALTOCAN</t>
  </si>
  <si>
    <t>XALOZTOC</t>
  </si>
  <si>
    <t>TZOMPANTEPEC</t>
  </si>
  <si>
    <t>TOTOLAC</t>
  </si>
  <si>
    <t>TOCATLAN</t>
  </si>
  <si>
    <t>TLAXCO</t>
  </si>
  <si>
    <t>TLAXCALA</t>
  </si>
  <si>
    <t>TETLATLAHUCA</t>
  </si>
  <si>
    <t>TETLA DE LA SOLIDARIDAD</t>
  </si>
  <si>
    <t>TERRENATE</t>
  </si>
  <si>
    <t>TEPEYANCO</t>
  </si>
  <si>
    <t>TEPETITLA DE LARDIZABAL</t>
  </si>
  <si>
    <t>TEOLOCHOLCO</t>
  </si>
  <si>
    <t>TENANCINGO</t>
  </si>
  <si>
    <t>SANTA ISABEL XILOXOXTLA</t>
  </si>
  <si>
    <t>SANTA CRUZ TLAXCALA</t>
  </si>
  <si>
    <t>SANTA CRUZ QUILEHTLA</t>
  </si>
  <si>
    <t>SANTA CATARINA AYOMETLA</t>
  </si>
  <si>
    <t>SANTA APOLONIA TEACALCO</t>
  </si>
  <si>
    <t>SANTA ANA NOPALUCAN</t>
  </si>
  <si>
    <t>SAN PABLO DEL MONTE</t>
  </si>
  <si>
    <t>SAN LUCAS TECOPILCO</t>
  </si>
  <si>
    <t>SAN LORENZO AXOCOMANITLA</t>
  </si>
  <si>
    <t>SAN JUAN HUACTZINCO</t>
  </si>
  <si>
    <t>SAN JOSE TEACALCO</t>
  </si>
  <si>
    <t>SAN JERONIMO ZACUALPAN</t>
  </si>
  <si>
    <t>SAN FCO. TETLANOHCAN</t>
  </si>
  <si>
    <t>SAN DAMIAN TEXOLOC</t>
  </si>
  <si>
    <t>SANCTORUM DE L. C.</t>
  </si>
  <si>
    <t>PAPALOTLA DE X.</t>
  </si>
  <si>
    <t>PANOTLA</t>
  </si>
  <si>
    <t>NATIVITAS</t>
  </si>
  <si>
    <t>NANACAMILPA DE M. A.</t>
  </si>
  <si>
    <t>MUÑOZ DE D. A.</t>
  </si>
  <si>
    <t>MAZATECOCHCO DE J. M. M.</t>
  </si>
  <si>
    <t>LAZARO CARDENAS</t>
  </si>
  <si>
    <t>LA MAGDALENA TLALTELULCO</t>
  </si>
  <si>
    <t>IXTENCO</t>
  </si>
  <si>
    <t>IXTACUIXTLA DE M. M.</t>
  </si>
  <si>
    <t>HUEYOTLIPAN</t>
  </si>
  <si>
    <t>HUAMANTLA</t>
  </si>
  <si>
    <t>ESPAÑITA</t>
  </si>
  <si>
    <t>EMILIANO ZAPATA</t>
  </si>
  <si>
    <t>EL CARMEN TEQUEXQUITLA</t>
  </si>
  <si>
    <t>CUAXOMULCO</t>
  </si>
  <si>
    <t>CUAPIAXTLA</t>
  </si>
  <si>
    <t>CONTLA DE J. C.</t>
  </si>
  <si>
    <t>CHIAUTEMPAN</t>
  </si>
  <si>
    <t>CALPULALPAN</t>
  </si>
  <si>
    <t>BENITO JUAREZ</t>
  </si>
  <si>
    <t>ATLANGATEPEC</t>
  </si>
  <si>
    <t>APIZACO</t>
  </si>
  <si>
    <t>APETATITLAN DE A. C.</t>
  </si>
  <si>
    <t>AMAXAC DE GRO.</t>
  </si>
  <si>
    <t>ATLTZAYANCA</t>
  </si>
  <si>
    <t>ACUAMANALA DE M. H.</t>
  </si>
  <si>
    <t>Monto (Pesos)</t>
  </si>
  <si>
    <t>Porcentaje</t>
  </si>
  <si>
    <t>Monto    (Pesos)</t>
  </si>
  <si>
    <t>Monto     Pesos)</t>
  </si>
  <si>
    <t>Total</t>
  </si>
  <si>
    <t xml:space="preserve">Impuesto Sobre Hospedaje </t>
  </si>
  <si>
    <t xml:space="preserve">Impuesto Sobre Nóminas </t>
  </si>
  <si>
    <t xml:space="preserve">Impuesto Sobre Tenencia y Uso de Vehículos Estatal </t>
  </si>
  <si>
    <t xml:space="preserve">Impuesto Sobre Rifas, Sorteos y Loterías  </t>
  </si>
  <si>
    <t>Impuesto Sobre Div. y Espectáculos Públicos</t>
  </si>
  <si>
    <t>Impuesto Sobre la Renta EBINM</t>
  </si>
  <si>
    <t>Fracción I de la Ley de Coordinación Fiscal (Gasolinas)</t>
  </si>
  <si>
    <t>Fracción II de la Ley de Coordinación Fiscal (FOCO)</t>
  </si>
  <si>
    <t>Impuesto Sobre Automoviles Nuevos</t>
  </si>
  <si>
    <t>Fondo de Compensacion Impuesto Sobre Automoviles Nuevos</t>
  </si>
  <si>
    <t xml:space="preserve">Impuesto Especial Sobre Produccion y Servicios </t>
  </si>
  <si>
    <t>Fondo de Fiscalización y Recaudación</t>
  </si>
  <si>
    <t>Fondo de Fomento Municipal</t>
  </si>
  <si>
    <t>Fondo General de Participaciones</t>
  </si>
  <si>
    <t>Nombre del Municipio</t>
  </si>
  <si>
    <t>PORCENTAJES Y MONTOS DE PARTICIPACIONES FEDERALES PROVISIONALES MINISTRADAS A LOS MUNICIPIOS PARA EL PERIODO JUL-SEP 2024</t>
  </si>
  <si>
    <t>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</si>
</sst>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000"/>
  </numFmts>
  <fonts count="6" x14ac:knownFonts="1">
    <font>
      <sz val="10"/>
      <name val="Arial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3" fillId="2" borderId="1" xfId="1" applyNumberFormat="1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/>
    <xf numFmtId="3" fontId="1" fillId="3" borderId="1" xfId="0" applyNumberFormat="1" applyFont="1" applyFill="1" applyBorder="1" applyAlignment="1">
      <alignment horizontal="right" vertical="center" wrapText="1"/>
    </xf>
    <xf numFmtId="165" fontId="4" fillId="3" borderId="2" xfId="0" applyNumberFormat="1" applyFont="1" applyFill="1" applyBorder="1" applyAlignment="1">
      <alignment horizontal="right" vertical="center" wrapText="1"/>
    </xf>
    <xf numFmtId="165" fontId="4" fillId="3" borderId="3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5" fontId="4" fillId="3" borderId="4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justify"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165" fontId="4" fillId="3" borderId="0" xfId="0" applyNumberFormat="1" applyFont="1" applyFill="1" applyAlignment="1">
      <alignment horizontal="right" vertical="center" wrapText="1"/>
    </xf>
    <xf numFmtId="165" fontId="4" fillId="3" borderId="6" xfId="0" applyNumberFormat="1" applyFont="1" applyFill="1" applyBorder="1" applyAlignment="1">
      <alignment horizontal="right" vertical="center" wrapText="1"/>
    </xf>
    <xf numFmtId="165" fontId="4" fillId="3" borderId="5" xfId="0" applyNumberFormat="1" applyFont="1" applyFill="1" applyBorder="1" applyAlignment="1">
      <alignment horizontal="right" vertical="center" wrapText="1"/>
    </xf>
    <xf numFmtId="165" fontId="4" fillId="3" borderId="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justify" vertical="center" wrapText="1"/>
    </xf>
    <xf numFmtId="3" fontId="1" fillId="3" borderId="8" xfId="0" applyNumberFormat="1" applyFont="1" applyFill="1" applyBorder="1" applyAlignment="1">
      <alignment horizontal="right" vertical="center" wrapText="1"/>
    </xf>
    <xf numFmtId="165" fontId="4" fillId="3" borderId="9" xfId="0" applyNumberFormat="1" applyFont="1" applyFill="1" applyBorder="1" applyAlignment="1">
      <alignment horizontal="right" vertical="center" wrapText="1"/>
    </xf>
    <xf numFmtId="165" fontId="4" fillId="3" borderId="10" xfId="0" applyNumberFormat="1" applyFont="1" applyFill="1" applyBorder="1" applyAlignment="1">
      <alignment horizontal="right" vertical="center" wrapText="1"/>
    </xf>
    <xf numFmtId="165" fontId="4" fillId="3" borderId="8" xfId="0" applyNumberFormat="1" applyFont="1" applyFill="1" applyBorder="1" applyAlignment="1">
      <alignment horizontal="right" vertical="center" wrapText="1"/>
    </xf>
    <xf numFmtId="165" fontId="4" fillId="3" borderId="11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68"/>
  <sheetViews>
    <sheetView tabSelected="1" view="pageBreakPreview" topLeftCell="B3" zoomScale="60" zoomScaleNormal="85" workbookViewId="0">
      <selection activeCell="L21" sqref="L21"/>
    </sheetView>
  </sheetViews>
  <sheetFormatPr baseColWidth="10" defaultRowHeight="11.25" x14ac:dyDescent="0.2"/>
  <cols>
    <col min="1" max="1" width="0" style="1" hidden="1" customWidth="1"/>
    <col min="2" max="2" width="26.85546875" style="1" bestFit="1" customWidth="1"/>
    <col min="3" max="3" width="9.85546875" style="1" customWidth="1"/>
    <col min="4" max="4" width="13.28515625" style="1" customWidth="1"/>
    <col min="5" max="5" width="10.85546875" style="1" bestFit="1" customWidth="1"/>
    <col min="6" max="6" width="12.5703125" style="1" customWidth="1"/>
    <col min="7" max="7" width="9.85546875" style="1" customWidth="1"/>
    <col min="8" max="8" width="12.85546875" style="1" customWidth="1"/>
    <col min="9" max="9" width="9.85546875" style="1" customWidth="1"/>
    <col min="10" max="10" width="11.7109375" style="1" customWidth="1"/>
    <col min="11" max="11" width="9.85546875" style="1" customWidth="1"/>
    <col min="12" max="12" width="11.42578125" style="1" customWidth="1"/>
    <col min="13" max="13" width="12.7109375" style="1" customWidth="1"/>
    <col min="14" max="14" width="9.85546875" style="1" customWidth="1"/>
    <col min="15" max="15" width="10" style="1" customWidth="1"/>
    <col min="16" max="16" width="10.85546875" style="1" customWidth="1"/>
    <col min="17" max="17" width="10" style="1" customWidth="1"/>
    <col min="18" max="20" width="12" style="1" customWidth="1"/>
    <col min="21" max="21" width="9.85546875" style="1" bestFit="1" customWidth="1"/>
    <col min="22" max="22" width="10.28515625" style="1" customWidth="1"/>
    <col min="23" max="25" width="9.85546875" style="1" bestFit="1" customWidth="1"/>
    <col min="26" max="26" width="9.7109375" style="1" customWidth="1"/>
    <col min="27" max="27" width="11.5703125" style="1" customWidth="1"/>
    <col min="28" max="28" width="12" style="1" customWidth="1"/>
    <col min="29" max="29" width="10.7109375" style="1" customWidth="1"/>
    <col min="30" max="30" width="10.28515625" style="1" customWidth="1"/>
    <col min="31" max="31" width="10.7109375" style="1" customWidth="1"/>
    <col min="32" max="32" width="13.28515625" style="1" bestFit="1" customWidth="1"/>
    <col min="33" max="16384" width="11.42578125" style="1"/>
  </cols>
  <sheetData>
    <row r="1" spans="2:32" hidden="1" x14ac:dyDescent="0.2"/>
    <row r="2" spans="2:32" ht="12" hidden="1" thickBot="1" x14ac:dyDescent="0.25">
      <c r="B2" s="35" t="s">
        <v>0</v>
      </c>
      <c r="C2" s="35"/>
      <c r="D2" s="36" t="s">
        <v>0</v>
      </c>
      <c r="E2" s="35"/>
      <c r="F2" s="35"/>
      <c r="G2" s="35"/>
      <c r="H2" s="35"/>
      <c r="I2" s="35"/>
      <c r="J2" s="35"/>
    </row>
    <row r="3" spans="2:32" ht="12.75" customHeight="1" x14ac:dyDescent="0.2">
      <c r="B3" s="34" t="s">
        <v>83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2"/>
    </row>
    <row r="4" spans="2:32" ht="13.5" customHeight="1" thickBot="1" x14ac:dyDescent="0.25">
      <c r="B4" s="37" t="s">
        <v>82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9"/>
    </row>
    <row r="5" spans="2:32" s="24" customFormat="1" ht="28.5" customHeight="1" thickBot="1" x14ac:dyDescent="0.25">
      <c r="B5" s="29" t="s">
        <v>81</v>
      </c>
      <c r="C5" s="31" t="s">
        <v>80</v>
      </c>
      <c r="D5" s="30"/>
      <c r="E5" s="31" t="s">
        <v>79</v>
      </c>
      <c r="F5" s="30"/>
      <c r="G5" s="31" t="s">
        <v>78</v>
      </c>
      <c r="H5" s="30"/>
      <c r="I5" s="31" t="s">
        <v>77</v>
      </c>
      <c r="J5" s="30"/>
      <c r="K5" s="31" t="s">
        <v>76</v>
      </c>
      <c r="L5" s="30"/>
      <c r="M5" s="31" t="s">
        <v>75</v>
      </c>
      <c r="N5" s="30"/>
      <c r="O5" s="31" t="s">
        <v>74</v>
      </c>
      <c r="P5" s="30"/>
      <c r="Q5" s="31" t="s">
        <v>73</v>
      </c>
      <c r="R5" s="30"/>
      <c r="S5" s="31" t="s">
        <v>72</v>
      </c>
      <c r="T5" s="30"/>
      <c r="U5" s="31" t="s">
        <v>71</v>
      </c>
      <c r="V5" s="30"/>
      <c r="W5" s="31" t="s">
        <v>70</v>
      </c>
      <c r="X5" s="30"/>
      <c r="Y5" s="31" t="s">
        <v>69</v>
      </c>
      <c r="Z5" s="30"/>
      <c r="AA5" s="31" t="s">
        <v>68</v>
      </c>
      <c r="AB5" s="30"/>
      <c r="AC5" s="31" t="s">
        <v>67</v>
      </c>
      <c r="AD5" s="30"/>
      <c r="AE5" s="31" t="s">
        <v>66</v>
      </c>
      <c r="AF5" s="30"/>
    </row>
    <row r="6" spans="2:32" s="24" customFormat="1" ht="23.25" thickBot="1" x14ac:dyDescent="0.25">
      <c r="B6" s="29"/>
      <c r="C6" s="25" t="s">
        <v>63</v>
      </c>
      <c r="D6" s="28" t="s">
        <v>65</v>
      </c>
      <c r="E6" s="25" t="s">
        <v>63</v>
      </c>
      <c r="F6" s="27" t="s">
        <v>64</v>
      </c>
      <c r="G6" s="25" t="s">
        <v>63</v>
      </c>
      <c r="H6" s="25" t="s">
        <v>62</v>
      </c>
      <c r="I6" s="26" t="s">
        <v>63</v>
      </c>
      <c r="J6" s="25" t="s">
        <v>62</v>
      </c>
      <c r="K6" s="25" t="s">
        <v>63</v>
      </c>
      <c r="L6" s="25" t="s">
        <v>62</v>
      </c>
      <c r="M6" s="25" t="s">
        <v>63</v>
      </c>
      <c r="N6" s="25" t="s">
        <v>62</v>
      </c>
      <c r="O6" s="25" t="s">
        <v>63</v>
      </c>
      <c r="P6" s="25" t="s">
        <v>62</v>
      </c>
      <c r="Q6" s="25" t="s">
        <v>63</v>
      </c>
      <c r="R6" s="25" t="s">
        <v>62</v>
      </c>
      <c r="S6" s="25" t="s">
        <v>63</v>
      </c>
      <c r="T6" s="25" t="s">
        <v>62</v>
      </c>
      <c r="U6" s="25" t="s">
        <v>63</v>
      </c>
      <c r="V6" s="25" t="s">
        <v>62</v>
      </c>
      <c r="W6" s="25" t="s">
        <v>63</v>
      </c>
      <c r="X6" s="25" t="s">
        <v>62</v>
      </c>
      <c r="Y6" s="25" t="s">
        <v>63</v>
      </c>
      <c r="Z6" s="25" t="s">
        <v>62</v>
      </c>
      <c r="AA6" s="25" t="s">
        <v>63</v>
      </c>
      <c r="AB6" s="25" t="s">
        <v>62</v>
      </c>
      <c r="AC6" s="25" t="s">
        <v>63</v>
      </c>
      <c r="AD6" s="25" t="s">
        <v>62</v>
      </c>
      <c r="AE6" s="25" t="s">
        <v>63</v>
      </c>
      <c r="AF6" s="25" t="s">
        <v>62</v>
      </c>
    </row>
    <row r="7" spans="2:32" x14ac:dyDescent="0.2">
      <c r="B7" s="23" t="s">
        <v>61</v>
      </c>
      <c r="C7" s="21">
        <v>9.7111395211630681E-3</v>
      </c>
      <c r="D7" s="18">
        <v>4307455.43</v>
      </c>
      <c r="E7" s="21">
        <v>9.7115156427445698E-3</v>
      </c>
      <c r="F7" s="18">
        <v>1319665.23</v>
      </c>
      <c r="G7" s="20">
        <v>9.7582570344675965E-3</v>
      </c>
      <c r="H7" s="18">
        <v>406397.80000000005</v>
      </c>
      <c r="I7" s="19">
        <v>9.7122507135741897E-3</v>
      </c>
      <c r="J7" s="18">
        <v>37632.93</v>
      </c>
      <c r="K7" s="20">
        <v>9.7120921305182319E-3</v>
      </c>
      <c r="L7" s="18">
        <v>5965.74</v>
      </c>
      <c r="M7" s="19">
        <v>9.6615369286738775E-3</v>
      </c>
      <c r="N7" s="18">
        <v>28275.91</v>
      </c>
      <c r="O7" s="22">
        <v>7.237168614455951E-3</v>
      </c>
      <c r="P7" s="18">
        <v>214102.05</v>
      </c>
      <c r="Q7" s="21">
        <v>7.2371689779449312E-3</v>
      </c>
      <c r="R7" s="18">
        <v>84317.95</v>
      </c>
      <c r="S7" s="21">
        <v>5.3957530758673065E-4</v>
      </c>
      <c r="T7" s="18">
        <v>6286.42</v>
      </c>
      <c r="U7" s="20">
        <v>9.7089058531593438E-3</v>
      </c>
      <c r="V7" s="18">
        <v>7990.2800000000007</v>
      </c>
      <c r="W7" s="19">
        <v>9.7274641133700372E-3</v>
      </c>
      <c r="X7" s="18">
        <v>2545.94</v>
      </c>
      <c r="Y7" s="19">
        <v>9.7332634448055316E-3</v>
      </c>
      <c r="Z7" s="18">
        <v>1160.57</v>
      </c>
      <c r="AA7" s="19">
        <v>9.7127166775026284E-3</v>
      </c>
      <c r="AB7" s="18">
        <v>207622.47000000003</v>
      </c>
      <c r="AC7" s="19">
        <v>9.7073391852904641E-3</v>
      </c>
      <c r="AD7" s="18">
        <v>2055.83</v>
      </c>
      <c r="AE7" s="19">
        <f>AF7/$AF$67</f>
        <v>9.5679991106342281E-3</v>
      </c>
      <c r="AF7" s="18">
        <f>SUM(D7+F7+H7+J7+L7+N7+P7+R7+T7+V7+X7+Z7+AB7+AD7)</f>
        <v>6631474.5500000007</v>
      </c>
    </row>
    <row r="8" spans="2:32" x14ac:dyDescent="0.2">
      <c r="B8" s="17" t="s">
        <v>60</v>
      </c>
      <c r="C8" s="15">
        <v>1.5921207460254154E-2</v>
      </c>
      <c r="D8" s="12">
        <v>7061981.9000000004</v>
      </c>
      <c r="E8" s="15">
        <v>1.5921888273931858E-2</v>
      </c>
      <c r="F8" s="12">
        <v>2163571.9</v>
      </c>
      <c r="G8" s="14">
        <v>1.6006479066329144E-2</v>
      </c>
      <c r="H8" s="12">
        <v>666614.7300000001</v>
      </c>
      <c r="I8" s="13">
        <v>1.5923219886663269E-2</v>
      </c>
      <c r="J8" s="12">
        <v>61699.130000000005</v>
      </c>
      <c r="K8" s="14">
        <v>1.5922908740449871E-2</v>
      </c>
      <c r="L8" s="12">
        <v>9780.7899999999991</v>
      </c>
      <c r="M8" s="13">
        <v>2.2111455729956112E-2</v>
      </c>
      <c r="N8" s="12">
        <v>64712.430000000008</v>
      </c>
      <c r="O8" s="16">
        <v>1.5544176562400001E-2</v>
      </c>
      <c r="P8" s="12">
        <v>459853.88</v>
      </c>
      <c r="Q8" s="15">
        <v>1.5544176669357731E-2</v>
      </c>
      <c r="R8" s="12">
        <v>181100.25</v>
      </c>
      <c r="S8" s="15">
        <v>8.9775521627430323E-4</v>
      </c>
      <c r="T8" s="12">
        <v>10459.459999999999</v>
      </c>
      <c r="U8" s="14">
        <v>1.5917150819104029E-2</v>
      </c>
      <c r="V8" s="12">
        <v>13099.57</v>
      </c>
      <c r="W8" s="13">
        <v>1.5950704359886443E-2</v>
      </c>
      <c r="X8" s="12">
        <v>4174.7299999999996</v>
      </c>
      <c r="Y8" s="13">
        <v>1.5961253800188695E-2</v>
      </c>
      <c r="Z8" s="12">
        <v>1903.18</v>
      </c>
      <c r="AA8" s="13">
        <v>1.5924061231396149E-2</v>
      </c>
      <c r="AB8" s="12">
        <v>340398.37</v>
      </c>
      <c r="AC8" s="13">
        <v>1.5914458804142016E-2</v>
      </c>
      <c r="AD8" s="12">
        <v>3370.38</v>
      </c>
      <c r="AE8" s="13">
        <f>AF8/$AF$67</f>
        <v>1.5932616651085873E-2</v>
      </c>
      <c r="AF8" s="12">
        <f>SUM(D8+F8+H8+J8+L8+N8+P8+R8+T8+V8+X8+Z8+AB8+AD8)</f>
        <v>11042720.700000003</v>
      </c>
    </row>
    <row r="9" spans="2:32" x14ac:dyDescent="0.2">
      <c r="B9" s="17" t="s">
        <v>59</v>
      </c>
      <c r="C9" s="15">
        <v>1.129300952637587E-2</v>
      </c>
      <c r="D9" s="12">
        <v>5009106.82</v>
      </c>
      <c r="E9" s="15">
        <v>1.1293659847649481E-2</v>
      </c>
      <c r="F9" s="12">
        <v>1534657.49</v>
      </c>
      <c r="G9" s="14">
        <v>1.1374439887060819E-2</v>
      </c>
      <c r="H9" s="12">
        <v>473706.25</v>
      </c>
      <c r="I9" s="13">
        <v>1.129493011466067E-2</v>
      </c>
      <c r="J9" s="12">
        <v>43765.48</v>
      </c>
      <c r="K9" s="14">
        <v>1.1294616765891909E-2</v>
      </c>
      <c r="L9" s="12">
        <v>6937.82</v>
      </c>
      <c r="M9" s="13">
        <v>1.3683507872079698E-2</v>
      </c>
      <c r="N9" s="12">
        <v>40046.800000000003</v>
      </c>
      <c r="O9" s="16">
        <v>1.0555540228033466E-2</v>
      </c>
      <c r="P9" s="12">
        <v>312271.68000000005</v>
      </c>
      <c r="Q9" s="15">
        <v>1.0555540554048625E-2</v>
      </c>
      <c r="R9" s="12">
        <v>122979.23999999998</v>
      </c>
      <c r="S9" s="15">
        <v>6.699487980162262E-4</v>
      </c>
      <c r="T9" s="12">
        <v>7805.3600000000006</v>
      </c>
      <c r="U9" s="14">
        <v>1.1289141983944782E-2</v>
      </c>
      <c r="V9" s="12">
        <v>9290.7900000000009</v>
      </c>
      <c r="W9" s="13">
        <v>1.1321147608003759E-2</v>
      </c>
      <c r="X9" s="12">
        <v>2963.05</v>
      </c>
      <c r="Y9" s="13">
        <v>1.1331334521438302E-2</v>
      </c>
      <c r="Z9" s="12">
        <v>1351.1200000000001</v>
      </c>
      <c r="AA9" s="13">
        <v>1.1295733594232207E-2</v>
      </c>
      <c r="AB9" s="12">
        <v>241461.60000000003</v>
      </c>
      <c r="AC9" s="13">
        <v>1.1286517676278798E-2</v>
      </c>
      <c r="AD9" s="12">
        <v>2390.27</v>
      </c>
      <c r="AE9" s="13">
        <f>AF9/$AF$67</f>
        <v>1.1266567820355951E-2</v>
      </c>
      <c r="AF9" s="12">
        <f>SUM(D9+F9+H9+J9+L9+N9+P9+R9+T9+V9+X9+Z9+AB9+AD9)</f>
        <v>7808733.7700000005</v>
      </c>
    </row>
    <row r="10" spans="2:32" x14ac:dyDescent="0.2">
      <c r="B10" s="17" t="s">
        <v>58</v>
      </c>
      <c r="C10" s="15">
        <v>1.4405270022454279E-2</v>
      </c>
      <c r="D10" s="12">
        <v>6389575.4400000004</v>
      </c>
      <c r="E10" s="15">
        <v>1.4405464437122E-2</v>
      </c>
      <c r="F10" s="12">
        <v>1957510.16</v>
      </c>
      <c r="G10" s="14">
        <v>1.4429616391666978E-2</v>
      </c>
      <c r="H10" s="12">
        <v>600943.82999999996</v>
      </c>
      <c r="I10" s="13">
        <v>1.4405844673174269E-2</v>
      </c>
      <c r="J10" s="12">
        <v>55819.62</v>
      </c>
      <c r="K10" s="14">
        <v>1.4405747412736319E-2</v>
      </c>
      <c r="L10" s="12">
        <v>8848.86</v>
      </c>
      <c r="M10" s="13">
        <v>1.4627519845917881E-2</v>
      </c>
      <c r="N10" s="12">
        <v>42809.59</v>
      </c>
      <c r="O10" s="16">
        <v>1.324001799668181E-2</v>
      </c>
      <c r="P10" s="12">
        <v>391688.4</v>
      </c>
      <c r="Q10" s="15">
        <v>1.3240017875692664E-2</v>
      </c>
      <c r="R10" s="12">
        <v>154255.22999999998</v>
      </c>
      <c r="S10" s="15">
        <v>7.2343579835596589E-4</v>
      </c>
      <c r="T10" s="12">
        <v>8428.52</v>
      </c>
      <c r="U10" s="14">
        <v>1.4404121292184569E-2</v>
      </c>
      <c r="V10" s="12">
        <v>11854.369999999999</v>
      </c>
      <c r="W10" s="13">
        <v>1.4413721167476032E-2</v>
      </c>
      <c r="X10" s="12">
        <v>3772.46</v>
      </c>
      <c r="Y10" s="13">
        <v>1.4416773246671554E-2</v>
      </c>
      <c r="Z10" s="12">
        <v>1719.02</v>
      </c>
      <c r="AA10" s="13">
        <v>1.4406084405226447E-2</v>
      </c>
      <c r="AB10" s="12">
        <v>307949.56</v>
      </c>
      <c r="AC10" s="13">
        <v>1.4403275081334019E-2</v>
      </c>
      <c r="AD10" s="12">
        <v>3050.34</v>
      </c>
      <c r="AE10" s="13">
        <f>AF10/$AF$67</f>
        <v>1.4339032906110221E-2</v>
      </c>
      <c r="AF10" s="12">
        <f>SUM(D10+F10+H10+J10+L10+N10+P10+R10+T10+V10+X10+Z10+AB10+AD10)</f>
        <v>9938225.3999999985</v>
      </c>
    </row>
    <row r="11" spans="2:32" x14ac:dyDescent="0.2">
      <c r="B11" s="17" t="s">
        <v>57</v>
      </c>
      <c r="C11" s="15">
        <v>6.0206533512155706E-2</v>
      </c>
      <c r="D11" s="12">
        <v>26705100.789999999</v>
      </c>
      <c r="E11" s="15">
        <v>6.0207205064456669E-2</v>
      </c>
      <c r="F11" s="12">
        <v>8181354.7999999998</v>
      </c>
      <c r="G11" s="14">
        <v>6.0290679688900665E-2</v>
      </c>
      <c r="H11" s="12">
        <v>2510899.1799999997</v>
      </c>
      <c r="I11" s="13">
        <v>6.0208517633653307E-2</v>
      </c>
      <c r="J11" s="12">
        <v>233295.35</v>
      </c>
      <c r="K11" s="14">
        <v>6.0208202077625214E-2</v>
      </c>
      <c r="L11" s="12">
        <v>36983.429999999993</v>
      </c>
      <c r="M11" s="13">
        <v>6.2777385671904704E-2</v>
      </c>
      <c r="N11" s="12">
        <v>183727.26</v>
      </c>
      <c r="O11" s="16">
        <v>6.6008466060867271E-2</v>
      </c>
      <c r="P11" s="12">
        <v>1952773.06</v>
      </c>
      <c r="Q11" s="15">
        <v>6.6008466251596259E-2</v>
      </c>
      <c r="R11" s="12">
        <v>769043.61</v>
      </c>
      <c r="S11" s="15">
        <v>3.0094969380932528E-3</v>
      </c>
      <c r="T11" s="12">
        <v>35062.69</v>
      </c>
      <c r="U11" s="14">
        <v>6.02025359891303E-2</v>
      </c>
      <c r="V11" s="12">
        <v>49545.759999999995</v>
      </c>
      <c r="W11" s="13">
        <v>6.0235665407084471E-2</v>
      </c>
      <c r="X11" s="12">
        <v>15765.3</v>
      </c>
      <c r="Y11" s="13">
        <v>6.0246147394905102E-2</v>
      </c>
      <c r="Z11" s="12">
        <v>7183.5999999999995</v>
      </c>
      <c r="AA11" s="13">
        <v>6.0209351884797563E-2</v>
      </c>
      <c r="AB11" s="12">
        <v>1287056.42</v>
      </c>
      <c r="AC11" s="13">
        <v>6.0199829068707772E-2</v>
      </c>
      <c r="AD11" s="12">
        <v>12749.18</v>
      </c>
      <c r="AE11" s="13">
        <f>AF11/$AF$67</f>
        <v>6.0570205083299938E-2</v>
      </c>
      <c r="AF11" s="12">
        <f>SUM(D11+F11+H11+J11+L11+N11+P11+R11+T11+V11+X11+Z11+AB11+AD11)</f>
        <v>41980540.429999992</v>
      </c>
    </row>
    <row r="12" spans="2:32" x14ac:dyDescent="0.2">
      <c r="B12" s="17" t="s">
        <v>56</v>
      </c>
      <c r="C12" s="15">
        <v>1.187962715223116E-2</v>
      </c>
      <c r="D12" s="12">
        <v>5269305.87</v>
      </c>
      <c r="E12" s="15">
        <v>1.187927665295131E-2</v>
      </c>
      <c r="F12" s="12">
        <v>1614234.9899999998</v>
      </c>
      <c r="G12" s="14">
        <v>1.1835690029995807E-2</v>
      </c>
      <c r="H12" s="12">
        <v>492915.73000000004</v>
      </c>
      <c r="I12" s="13">
        <v>1.1878590162490876E-2</v>
      </c>
      <c r="J12" s="12">
        <v>46027.040000000001</v>
      </c>
      <c r="K12" s="14">
        <v>1.1878735191507164E-2</v>
      </c>
      <c r="L12" s="12">
        <v>7296.6200000000008</v>
      </c>
      <c r="M12" s="13">
        <v>1.0090645705433851E-2</v>
      </c>
      <c r="N12" s="12">
        <v>29531.760000000002</v>
      </c>
      <c r="O12" s="16">
        <v>7.0698280164360116E-3</v>
      </c>
      <c r="P12" s="12">
        <v>209151.5</v>
      </c>
      <c r="Q12" s="15">
        <v>7.0698268343343442E-3</v>
      </c>
      <c r="R12" s="12">
        <v>82368.3</v>
      </c>
      <c r="S12" s="15">
        <v>4.8959368161934308E-4</v>
      </c>
      <c r="T12" s="12">
        <v>5704.1</v>
      </c>
      <c r="U12" s="14">
        <v>1.1881729014127361E-2</v>
      </c>
      <c r="V12" s="12">
        <v>9778.48</v>
      </c>
      <c r="W12" s="13">
        <v>1.1864423616974937E-2</v>
      </c>
      <c r="X12" s="12">
        <v>3105.24</v>
      </c>
      <c r="Y12" s="13">
        <v>1.1858936995492186E-2</v>
      </c>
      <c r="Z12" s="12">
        <v>1414.03</v>
      </c>
      <c r="AA12" s="13">
        <v>1.1878154244638726E-2</v>
      </c>
      <c r="AB12" s="12">
        <v>253911.63</v>
      </c>
      <c r="AC12" s="13">
        <v>1.1883171767061258E-2</v>
      </c>
      <c r="AD12" s="12">
        <v>2516.63</v>
      </c>
      <c r="AE12" s="13">
        <f>AF12/$AF$67</f>
        <v>1.158186378192283E-2</v>
      </c>
      <c r="AF12" s="12">
        <f>SUM(D12+F12+H12+J12+L12+N12+P12+R12+T12+V12+X12+Z12+AB12+AD12)</f>
        <v>8027261.9199999999</v>
      </c>
    </row>
    <row r="13" spans="2:32" x14ac:dyDescent="0.2">
      <c r="B13" s="17" t="s">
        <v>55</v>
      </c>
      <c r="C13" s="15">
        <v>9.3785112332477605E-3</v>
      </c>
      <c r="D13" s="12">
        <v>4159915.4299999997</v>
      </c>
      <c r="E13" s="15">
        <v>9.3784193206926016E-3</v>
      </c>
      <c r="F13" s="12">
        <v>1274401.8900000001</v>
      </c>
      <c r="G13" s="14">
        <v>9.3670061967812863E-3</v>
      </c>
      <c r="H13" s="12">
        <v>390103.55000000005</v>
      </c>
      <c r="I13" s="13">
        <v>9.3782429178480842E-3</v>
      </c>
      <c r="J13" s="12">
        <v>36338.720000000001</v>
      </c>
      <c r="K13" s="14">
        <v>9.3782915675635192E-3</v>
      </c>
      <c r="L13" s="12">
        <v>5760.7000000000007</v>
      </c>
      <c r="M13" s="13">
        <v>8.666958559268776E-3</v>
      </c>
      <c r="N13" s="12">
        <v>25365.129999999997</v>
      </c>
      <c r="O13" s="16">
        <v>6.4252363798551369E-3</v>
      </c>
      <c r="P13" s="12">
        <v>190082.11</v>
      </c>
      <c r="Q13" s="15">
        <v>6.4252362097894132E-3</v>
      </c>
      <c r="R13" s="12">
        <v>74858.37999999999</v>
      </c>
      <c r="S13" s="15">
        <v>4.2712780730575991E-4</v>
      </c>
      <c r="T13" s="12">
        <v>4976.33</v>
      </c>
      <c r="U13" s="14">
        <v>9.3790697906133372E-3</v>
      </c>
      <c r="V13" s="12">
        <v>7718.83</v>
      </c>
      <c r="W13" s="13">
        <v>9.3745391190056798E-3</v>
      </c>
      <c r="X13" s="12">
        <v>2453.5699999999997</v>
      </c>
      <c r="Y13" s="13">
        <v>9.3731418387671631E-3</v>
      </c>
      <c r="Z13" s="12">
        <v>1117.6300000000001</v>
      </c>
      <c r="AA13" s="13">
        <v>9.3781264101445907E-3</v>
      </c>
      <c r="AB13" s="12">
        <v>200470.14999999997</v>
      </c>
      <c r="AC13" s="13">
        <v>9.3793116474093531E-3</v>
      </c>
      <c r="AD13" s="12">
        <v>1986.3600000000001</v>
      </c>
      <c r="AE13" s="13">
        <f>AF13/$AF$67</f>
        <v>9.1987452559619855E-3</v>
      </c>
      <c r="AF13" s="12">
        <f>SUM(D13+F13+H13+J13+L13+N13+P13+R13+T13+V13+X13+Z13+AB13+AD13)</f>
        <v>6375548.7800000012</v>
      </c>
    </row>
    <row r="14" spans="2:32" x14ac:dyDescent="0.2">
      <c r="B14" s="17" t="s">
        <v>54</v>
      </c>
      <c r="C14" s="15">
        <v>2.8919411961884068E-2</v>
      </c>
      <c r="D14" s="12">
        <v>12827441.91</v>
      </c>
      <c r="E14" s="15">
        <v>2.8919190216197852E-2</v>
      </c>
      <c r="F14" s="12">
        <v>3929731.59</v>
      </c>
      <c r="G14" s="14">
        <v>2.8891615292791009E-2</v>
      </c>
      <c r="H14" s="12">
        <v>1203236.28</v>
      </c>
      <c r="I14" s="13">
        <v>2.8918758380131995E-2</v>
      </c>
      <c r="J14" s="12">
        <v>112054.11</v>
      </c>
      <c r="K14" s="14">
        <v>2.8918876239501574E-2</v>
      </c>
      <c r="L14" s="12">
        <v>17763.68</v>
      </c>
      <c r="M14" s="13">
        <v>2.6876953259005736E-2</v>
      </c>
      <c r="N14" s="12">
        <v>78659.360000000001</v>
      </c>
      <c r="O14" s="16">
        <v>3.4471512157390541E-2</v>
      </c>
      <c r="P14" s="12">
        <v>1019794.04</v>
      </c>
      <c r="Q14" s="15">
        <v>3.4471512541747136E-2</v>
      </c>
      <c r="R14" s="12">
        <v>401616.61</v>
      </c>
      <c r="S14" s="15">
        <v>1.3250924533907526E-3</v>
      </c>
      <c r="T14" s="12">
        <v>15438.230000000003</v>
      </c>
      <c r="U14" s="14">
        <v>2.8920735576340072E-2</v>
      </c>
      <c r="V14" s="12">
        <v>23801.32</v>
      </c>
      <c r="W14" s="13">
        <v>2.8909780037978498E-2</v>
      </c>
      <c r="X14" s="12">
        <v>7566.4699999999993</v>
      </c>
      <c r="Y14" s="13">
        <v>2.8906426250131029E-2</v>
      </c>
      <c r="Z14" s="12">
        <v>3446.73</v>
      </c>
      <c r="AA14" s="13">
        <v>2.8918479737002858E-2</v>
      </c>
      <c r="AB14" s="12">
        <v>618171.66</v>
      </c>
      <c r="AC14" s="13">
        <v>2.8921574645506442E-2</v>
      </c>
      <c r="AD14" s="12">
        <v>6125.04</v>
      </c>
      <c r="AE14" s="13">
        <f>AF14/$AF$67</f>
        <v>2.9238450196597474E-2</v>
      </c>
      <c r="AF14" s="12">
        <f>SUM(D14+F14+H14+J14+L14+N14+P14+R14+T14+V14+X14+Z14+AB14+AD14)</f>
        <v>20264847.029999997</v>
      </c>
    </row>
    <row r="15" spans="2:32" x14ac:dyDescent="0.2">
      <c r="B15" s="17" t="s">
        <v>53</v>
      </c>
      <c r="C15" s="15">
        <v>3.8511772117311341E-2</v>
      </c>
      <c r="D15" s="12">
        <v>17082211.780000001</v>
      </c>
      <c r="E15" s="15">
        <v>3.8511267480011283E-2</v>
      </c>
      <c r="F15" s="12">
        <v>5233166.74</v>
      </c>
      <c r="G15" s="14">
        <v>3.8448499854593025E-2</v>
      </c>
      <c r="H15" s="12">
        <v>1601247.61</v>
      </c>
      <c r="I15" s="13">
        <v>3.8510282544875075E-2</v>
      </c>
      <c r="J15" s="12">
        <v>149219.25</v>
      </c>
      <c r="K15" s="14">
        <v>3.8510514294458842E-2</v>
      </c>
      <c r="L15" s="12">
        <v>23655.43</v>
      </c>
      <c r="M15" s="13">
        <v>3.7547385281013715E-2</v>
      </c>
      <c r="N15" s="12">
        <v>109887.95</v>
      </c>
      <c r="O15" s="16">
        <v>4.849832386278382E-2</v>
      </c>
      <c r="P15" s="12">
        <v>1434758.69</v>
      </c>
      <c r="Q15" s="15">
        <v>4.8498323025123677E-2</v>
      </c>
      <c r="R15" s="12">
        <v>565038.51</v>
      </c>
      <c r="S15" s="15">
        <v>1.7187140659429587E-3</v>
      </c>
      <c r="T15" s="12">
        <v>20024.189999999995</v>
      </c>
      <c r="U15" s="14">
        <v>3.8514791163771482E-2</v>
      </c>
      <c r="V15" s="12">
        <v>31697.08</v>
      </c>
      <c r="W15" s="13">
        <v>3.8489838648668263E-2</v>
      </c>
      <c r="X15" s="12">
        <v>10073.83</v>
      </c>
      <c r="Y15" s="13">
        <v>3.8481937309990548E-2</v>
      </c>
      <c r="Z15" s="12">
        <v>4588.49</v>
      </c>
      <c r="AA15" s="13">
        <v>3.8509649494015676E-2</v>
      </c>
      <c r="AB15" s="12">
        <v>823195.9</v>
      </c>
      <c r="AC15" s="13">
        <v>3.8516911337655405E-2</v>
      </c>
      <c r="AD15" s="12">
        <v>8157.15</v>
      </c>
      <c r="AE15" s="13">
        <f>AF15/$AF$67</f>
        <v>3.9095879714674389E-2</v>
      </c>
      <c r="AF15" s="12">
        <f>SUM(D15+F15+H15+J15+L15+N15+P15+R15+T15+V15+X15+Z15+AB15+AD15)</f>
        <v>27096922.599999998</v>
      </c>
    </row>
    <row r="16" spans="2:32" x14ac:dyDescent="0.2">
      <c r="B16" s="17" t="s">
        <v>52</v>
      </c>
      <c r="C16" s="15">
        <v>2.1225785786760338E-2</v>
      </c>
      <c r="D16" s="12">
        <v>9414871.0399999991</v>
      </c>
      <c r="E16" s="15">
        <v>2.1224951400667498E-2</v>
      </c>
      <c r="F16" s="12">
        <v>2884187.33</v>
      </c>
      <c r="G16" s="14">
        <v>2.1121334877624288E-2</v>
      </c>
      <c r="H16" s="12">
        <v>879630.86</v>
      </c>
      <c r="I16" s="13">
        <v>2.1223321585083142E-2</v>
      </c>
      <c r="J16" s="12">
        <v>82235.91</v>
      </c>
      <c r="K16" s="14">
        <v>2.1223702054019557E-2</v>
      </c>
      <c r="L16" s="12">
        <v>13036.85</v>
      </c>
      <c r="M16" s="13">
        <v>1.6973409025864139E-2</v>
      </c>
      <c r="N16" s="12">
        <v>49675.18</v>
      </c>
      <c r="O16" s="16">
        <v>2.3806085990166245E-2</v>
      </c>
      <c r="P16" s="12">
        <v>704271.53</v>
      </c>
      <c r="Q16" s="15">
        <v>2.3806086569322898E-2</v>
      </c>
      <c r="R16" s="12">
        <v>277357.13</v>
      </c>
      <c r="S16" s="15">
        <v>8.5112704223462858E-4</v>
      </c>
      <c r="T16" s="12">
        <v>9916.2099999999991</v>
      </c>
      <c r="U16" s="14">
        <v>2.1230737488891045E-2</v>
      </c>
      <c r="V16" s="12">
        <v>17472.57</v>
      </c>
      <c r="W16" s="13">
        <v>2.118967473741723E-2</v>
      </c>
      <c r="X16" s="12">
        <v>5545.91</v>
      </c>
      <c r="Y16" s="13">
        <v>2.1176727120243204E-2</v>
      </c>
      <c r="Z16" s="12">
        <v>2525.06</v>
      </c>
      <c r="AA16" s="13">
        <v>2.1222293567930248E-2</v>
      </c>
      <c r="AB16" s="12">
        <v>453655.26</v>
      </c>
      <c r="AC16" s="13">
        <v>2.1234057823884107E-2</v>
      </c>
      <c r="AD16" s="12">
        <v>4496.97</v>
      </c>
      <c r="AE16" s="13">
        <f>AF16/$AF$67</f>
        <v>2.1352061092425455E-2</v>
      </c>
      <c r="AF16" s="12">
        <f>SUM(D16+F16+H16+J16+L16+N16+P16+R16+T16+V16+X16+Z16+AB16+AD16)</f>
        <v>14798877.810000001</v>
      </c>
    </row>
    <row r="17" spans="2:32" x14ac:dyDescent="0.2">
      <c r="B17" s="17" t="s">
        <v>51</v>
      </c>
      <c r="C17" s="15">
        <v>1.3519702215573581E-2</v>
      </c>
      <c r="D17" s="12">
        <v>5996774.5899999999</v>
      </c>
      <c r="E17" s="15">
        <v>1.3519504124908819E-2</v>
      </c>
      <c r="F17" s="12">
        <v>1837119.9899999998</v>
      </c>
      <c r="G17" s="14">
        <v>1.3494914616733664E-2</v>
      </c>
      <c r="H17" s="12">
        <v>562016.72</v>
      </c>
      <c r="I17" s="13">
        <v>1.3519115282072846E-2</v>
      </c>
      <c r="J17" s="12">
        <v>52383.729999999996</v>
      </c>
      <c r="K17" s="14">
        <v>1.3519215835665408E-2</v>
      </c>
      <c r="L17" s="12">
        <v>8304.2999999999993</v>
      </c>
      <c r="M17" s="13">
        <v>1.2122052155791107E-2</v>
      </c>
      <c r="N17" s="12">
        <v>35476.97</v>
      </c>
      <c r="O17" s="16">
        <v>1.1871178631561398E-2</v>
      </c>
      <c r="P17" s="12">
        <v>351193.1</v>
      </c>
      <c r="Q17" s="15">
        <v>1.1871177766478109E-2</v>
      </c>
      <c r="R17" s="12">
        <v>138307.31</v>
      </c>
      <c r="S17" s="15">
        <v>6.0455863122306323E-4</v>
      </c>
      <c r="T17" s="12">
        <v>7043.52</v>
      </c>
      <c r="U17" s="14">
        <v>1.3520872687046638E-2</v>
      </c>
      <c r="V17" s="12">
        <v>11127.470000000001</v>
      </c>
      <c r="W17" s="13">
        <v>1.3511139469752831E-2</v>
      </c>
      <c r="X17" s="12">
        <v>3536.2299999999996</v>
      </c>
      <c r="Y17" s="13">
        <v>1.3508082608239854E-2</v>
      </c>
      <c r="Z17" s="12">
        <v>1610.67</v>
      </c>
      <c r="AA17" s="13">
        <v>1.3518874172836022E-2</v>
      </c>
      <c r="AB17" s="12">
        <v>288984.24</v>
      </c>
      <c r="AC17" s="13">
        <v>1.3521704024440343E-2</v>
      </c>
      <c r="AD17" s="12">
        <v>2863.6400000000003</v>
      </c>
      <c r="AE17" s="13">
        <f>AF17/$AF$67</f>
        <v>1.3413490937763681E-2</v>
      </c>
      <c r="AF17" s="12">
        <f>SUM(D17+F17+H17+J17+L17+N17+P17+R17+T17+V17+X17+Z17+AB17+AD17)</f>
        <v>9296742.4800000042</v>
      </c>
    </row>
    <row r="18" spans="2:32" x14ac:dyDescent="0.2">
      <c r="B18" s="17" t="s">
        <v>50</v>
      </c>
      <c r="C18" s="15">
        <v>1.0334237118554723E-2</v>
      </c>
      <c r="D18" s="12">
        <v>4583835.4700000007</v>
      </c>
      <c r="E18" s="15">
        <v>1.033460875918339E-2</v>
      </c>
      <c r="F18" s="12">
        <v>1404335.26</v>
      </c>
      <c r="G18" s="14">
        <v>1.0380785818732354E-2</v>
      </c>
      <c r="H18" s="12">
        <v>432323.98</v>
      </c>
      <c r="I18" s="13">
        <v>1.0335334835453524E-2</v>
      </c>
      <c r="J18" s="12">
        <v>40047.25</v>
      </c>
      <c r="K18" s="14">
        <v>1.0335151784507836E-2</v>
      </c>
      <c r="L18" s="12">
        <v>6348.46</v>
      </c>
      <c r="M18" s="13">
        <v>1.1216288727934138E-2</v>
      </c>
      <c r="N18" s="12">
        <v>32826.120000000003</v>
      </c>
      <c r="O18" s="16">
        <v>7.3506619485060754E-3</v>
      </c>
      <c r="P18" s="12">
        <v>217459.59999999998</v>
      </c>
      <c r="Q18" s="15">
        <v>7.3506619106415549E-3</v>
      </c>
      <c r="R18" s="12">
        <v>85640.22</v>
      </c>
      <c r="S18" s="15">
        <v>5.6939673931861209E-4</v>
      </c>
      <c r="T18" s="12">
        <v>6633.8600000000006</v>
      </c>
      <c r="U18" s="14">
        <v>1.033202808412211E-2</v>
      </c>
      <c r="V18" s="12">
        <v>8503.1</v>
      </c>
      <c r="W18" s="13">
        <v>1.0350326867308302E-2</v>
      </c>
      <c r="X18" s="12">
        <v>2708.96</v>
      </c>
      <c r="Y18" s="13">
        <v>1.0356137959953871E-2</v>
      </c>
      <c r="Z18" s="12">
        <v>1234.8400000000001</v>
      </c>
      <c r="AA18" s="13">
        <v>1.0335795805028304E-2</v>
      </c>
      <c r="AB18" s="12">
        <v>220941.63</v>
      </c>
      <c r="AC18" s="13">
        <v>1.0330482904509847E-2</v>
      </c>
      <c r="AD18" s="12">
        <v>2187.8000000000002</v>
      </c>
      <c r="AE18" s="13">
        <f>AF18/$AF$67</f>
        <v>1.0164678648249433E-2</v>
      </c>
      <c r="AF18" s="12">
        <f>SUM(D18+F18+H18+J18+L18+N18+P18+R18+T18+V18+X18+Z18+AB18+AD18)</f>
        <v>7045026.5499999998</v>
      </c>
    </row>
    <row r="19" spans="2:32" x14ac:dyDescent="0.2">
      <c r="B19" s="17" t="s">
        <v>49</v>
      </c>
      <c r="C19" s="15">
        <v>1.381277271703875E-2</v>
      </c>
      <c r="D19" s="12">
        <v>6126768.4100000001</v>
      </c>
      <c r="E19" s="15">
        <v>1.3812408342718607E-2</v>
      </c>
      <c r="F19" s="12">
        <v>1876921.76</v>
      </c>
      <c r="G19" s="14">
        <v>1.3767174823449147E-2</v>
      </c>
      <c r="H19" s="12">
        <v>573355.41999999993</v>
      </c>
      <c r="I19" s="13">
        <v>1.3811696314468462E-2</v>
      </c>
      <c r="J19" s="12">
        <v>53517.42</v>
      </c>
      <c r="K19" s="14">
        <v>1.381186112047198E-2</v>
      </c>
      <c r="L19" s="12">
        <v>8484.06</v>
      </c>
      <c r="M19" s="13">
        <v>1.20116801232482E-2</v>
      </c>
      <c r="N19" s="12">
        <v>35153.949999999997</v>
      </c>
      <c r="O19" s="16">
        <v>1.2181732670285689E-2</v>
      </c>
      <c r="P19" s="12">
        <v>360380.43000000005</v>
      </c>
      <c r="Q19" s="15">
        <v>1.218173299288744E-2</v>
      </c>
      <c r="R19" s="12">
        <v>141925.49</v>
      </c>
      <c r="S19" s="15">
        <v>5.8806174203682214E-4</v>
      </c>
      <c r="T19" s="12">
        <v>6851.32</v>
      </c>
      <c r="U19" s="14">
        <v>1.3814936512785295E-2</v>
      </c>
      <c r="V19" s="12">
        <v>11369.48</v>
      </c>
      <c r="W19" s="13">
        <v>1.3797009861420488E-2</v>
      </c>
      <c r="X19" s="12">
        <v>3611.05</v>
      </c>
      <c r="Y19" s="13">
        <v>1.3791382744522481E-2</v>
      </c>
      <c r="Z19" s="12">
        <v>1644.45</v>
      </c>
      <c r="AA19" s="13">
        <v>1.3811249102629944E-2</v>
      </c>
      <c r="AB19" s="12">
        <v>295234.15000000002</v>
      </c>
      <c r="AC19" s="13">
        <v>1.3816395238477485E-2</v>
      </c>
      <c r="AD19" s="12">
        <v>2926.05</v>
      </c>
      <c r="AE19" s="13">
        <f>AF19/$AF$67</f>
        <v>1.3704075511621519E-2</v>
      </c>
      <c r="AF19" s="12">
        <f>SUM(D19+F19+H19+J19+L19+N19+P19+R19+T19+V19+X19+Z19+AB19+AD19)</f>
        <v>9498143.4400000013</v>
      </c>
    </row>
    <row r="20" spans="2:32" x14ac:dyDescent="0.2">
      <c r="B20" s="17" t="s">
        <v>48</v>
      </c>
      <c r="C20" s="15">
        <v>8.3357745538259528E-3</v>
      </c>
      <c r="D20" s="12">
        <v>3697401.0399999996</v>
      </c>
      <c r="E20" s="15">
        <v>8.3355290115349097E-3</v>
      </c>
      <c r="F20" s="12">
        <v>1132687.03</v>
      </c>
      <c r="G20" s="14">
        <v>8.3050228292345582E-3</v>
      </c>
      <c r="H20" s="12">
        <v>345875.6</v>
      </c>
      <c r="I20" s="13">
        <v>8.335048265069759E-3</v>
      </c>
      <c r="J20" s="12">
        <v>32296.560000000001</v>
      </c>
      <c r="K20" s="14">
        <v>8.3351648083300357E-3</v>
      </c>
      <c r="L20" s="12">
        <v>5119.9500000000007</v>
      </c>
      <c r="M20" s="13">
        <v>7.1919703885046354E-3</v>
      </c>
      <c r="N20" s="12">
        <v>21048.36</v>
      </c>
      <c r="O20" s="16">
        <v>4.8153786217465253E-3</v>
      </c>
      <c r="P20" s="12">
        <v>142456.6</v>
      </c>
      <c r="Q20" s="15">
        <v>4.8153792961843425E-3</v>
      </c>
      <c r="R20" s="12">
        <v>56102.45</v>
      </c>
      <c r="S20" s="15">
        <v>3.4646385575353567E-4</v>
      </c>
      <c r="T20" s="12">
        <v>4036.54</v>
      </c>
      <c r="U20" s="14">
        <v>8.3372276953906557E-3</v>
      </c>
      <c r="V20" s="12">
        <v>6861.41</v>
      </c>
      <c r="W20" s="13">
        <v>8.3251632426153965E-3</v>
      </c>
      <c r="X20" s="12">
        <v>2178.92</v>
      </c>
      <c r="Y20" s="13">
        <v>8.3213754062270648E-3</v>
      </c>
      <c r="Z20" s="12">
        <v>992.22</v>
      </c>
      <c r="AA20" s="13">
        <v>8.3347450177892815E-3</v>
      </c>
      <c r="AB20" s="12">
        <v>178166.46</v>
      </c>
      <c r="AC20" s="13">
        <v>8.3381889782369514E-3</v>
      </c>
      <c r="AD20" s="12">
        <v>1765.87</v>
      </c>
      <c r="AE20" s="13">
        <f>AF20/$AF$67</f>
        <v>8.1187110705610056E-3</v>
      </c>
      <c r="AF20" s="12">
        <f>SUM(D20+F20+H20+J20+L20+N20+P20+R20+T20+V20+X20+Z20+AB20+AD20)</f>
        <v>5626989.0099999988</v>
      </c>
    </row>
    <row r="21" spans="2:32" x14ac:dyDescent="0.2">
      <c r="B21" s="17" t="s">
        <v>47</v>
      </c>
      <c r="C21" s="15">
        <v>1.0387758552155318E-2</v>
      </c>
      <c r="D21" s="12">
        <v>4607575.34</v>
      </c>
      <c r="E21" s="15">
        <v>1.0387179563789347E-2</v>
      </c>
      <c r="F21" s="12">
        <v>1411478.93</v>
      </c>
      <c r="G21" s="14">
        <v>1.0315277160900043E-2</v>
      </c>
      <c r="H21" s="12">
        <v>429595.77</v>
      </c>
      <c r="I21" s="13">
        <v>1.0386049844561889E-2</v>
      </c>
      <c r="J21" s="12">
        <v>40243.760000000002</v>
      </c>
      <c r="K21" s="14">
        <v>1.038631912597129E-2</v>
      </c>
      <c r="L21" s="12">
        <v>6379.89</v>
      </c>
      <c r="M21" s="13">
        <v>7.7810813684683301E-3</v>
      </c>
      <c r="N21" s="12">
        <v>22772.480000000003</v>
      </c>
      <c r="O21" s="16">
        <v>6.8863200562791467E-3</v>
      </c>
      <c r="P21" s="12">
        <v>203722.65999999997</v>
      </c>
      <c r="Q21" s="15">
        <v>6.8863199709503714E-3</v>
      </c>
      <c r="R21" s="12">
        <v>80230.320000000007</v>
      </c>
      <c r="S21" s="15">
        <v>3.8824939458047503E-4</v>
      </c>
      <c r="T21" s="12">
        <v>4523.37</v>
      </c>
      <c r="U21" s="14">
        <v>1.0391190795064698E-2</v>
      </c>
      <c r="V21" s="12">
        <v>8551.7900000000009</v>
      </c>
      <c r="W21" s="13">
        <v>1.0362706178575385E-2</v>
      </c>
      <c r="X21" s="12">
        <v>2712.2</v>
      </c>
      <c r="Y21" s="13">
        <v>1.0353621972953135E-2</v>
      </c>
      <c r="Z21" s="12">
        <v>1234.54</v>
      </c>
      <c r="AA21" s="13">
        <v>1.0385335123099101E-2</v>
      </c>
      <c r="AB21" s="12">
        <v>222000.59999999998</v>
      </c>
      <c r="AC21" s="13">
        <v>1.039361415802173E-2</v>
      </c>
      <c r="AD21" s="12">
        <v>2201.17</v>
      </c>
      <c r="AE21" s="13">
        <f>AF21/$AF$67</f>
        <v>1.0162076197330606E-2</v>
      </c>
      <c r="AF21" s="12">
        <f>SUM(D21+F21+H21+J21+L21+N21+P21+R21+T21+V21+X21+Z21+AB21+AD21)</f>
        <v>7043222.8199999994</v>
      </c>
    </row>
    <row r="22" spans="2:32" x14ac:dyDescent="0.2">
      <c r="B22" s="17" t="s">
        <v>46</v>
      </c>
      <c r="C22" s="15">
        <v>4.894786944592653E-2</v>
      </c>
      <c r="D22" s="12">
        <v>21711228.18</v>
      </c>
      <c r="E22" s="15">
        <v>4.8948177539749317E-2</v>
      </c>
      <c r="F22" s="12">
        <v>6651403.3800000008</v>
      </c>
      <c r="G22" s="14">
        <v>4.8986417273080562E-2</v>
      </c>
      <c r="H22" s="12">
        <v>2040115.58</v>
      </c>
      <c r="I22" s="13">
        <v>4.8948779105385261E-2</v>
      </c>
      <c r="J22" s="12">
        <v>189666.22999999998</v>
      </c>
      <c r="K22" s="14">
        <v>4.8948635673225778E-2</v>
      </c>
      <c r="L22" s="12">
        <v>30067.14</v>
      </c>
      <c r="M22" s="13">
        <v>5.0229662119848272E-2</v>
      </c>
      <c r="N22" s="12">
        <v>147004.5</v>
      </c>
      <c r="O22" s="16">
        <v>6.6912330414329396E-2</v>
      </c>
      <c r="P22" s="12">
        <v>1979512.69</v>
      </c>
      <c r="Q22" s="15">
        <v>6.6912330123455294E-2</v>
      </c>
      <c r="R22" s="12">
        <v>779574.24</v>
      </c>
      <c r="S22" s="15">
        <v>2.3878225697597402E-3</v>
      </c>
      <c r="T22" s="12">
        <v>27819.760000000002</v>
      </c>
      <c r="U22" s="14">
        <v>4.894604346180962E-2</v>
      </c>
      <c r="V22" s="12">
        <v>40281.839999999997</v>
      </c>
      <c r="W22" s="13">
        <v>4.8961169462837226E-2</v>
      </c>
      <c r="X22" s="12">
        <v>12814.46</v>
      </c>
      <c r="Y22" s="13">
        <v>4.8966055142048416E-2</v>
      </c>
      <c r="Z22" s="12">
        <v>5838.59</v>
      </c>
      <c r="AA22" s="13">
        <v>4.8949158027603773E-2</v>
      </c>
      <c r="AB22" s="12">
        <v>1046354.53</v>
      </c>
      <c r="AC22" s="13">
        <v>4.8944711754123363E-2</v>
      </c>
      <c r="AD22" s="12">
        <v>10365.56</v>
      </c>
      <c r="AE22" s="13">
        <f>AF22/$AF$67</f>
        <v>5.0025391682775672E-2</v>
      </c>
      <c r="AF22" s="12">
        <f>SUM(D22+F22+H22+J22+L22+N22+P22+R22+T22+V22+X22+Z22+AB22+AD22)</f>
        <v>34672046.680000015</v>
      </c>
    </row>
    <row r="23" spans="2:32" x14ac:dyDescent="0.2">
      <c r="B23" s="17" t="s">
        <v>45</v>
      </c>
      <c r="C23" s="15">
        <v>1.3342168483843515E-2</v>
      </c>
      <c r="D23" s="12">
        <v>5918028.0500000007</v>
      </c>
      <c r="E23" s="15">
        <v>1.3341472200651955E-2</v>
      </c>
      <c r="F23" s="12">
        <v>1812927.83</v>
      </c>
      <c r="G23" s="14">
        <v>1.3255002342786749E-2</v>
      </c>
      <c r="H23" s="12">
        <v>552025.19999999995</v>
      </c>
      <c r="I23" s="13">
        <v>1.3340112023625124E-2</v>
      </c>
      <c r="J23" s="12">
        <v>51690.13</v>
      </c>
      <c r="K23" s="14">
        <v>1.3340431316431665E-2</v>
      </c>
      <c r="L23" s="12">
        <v>8194.48</v>
      </c>
      <c r="M23" s="13">
        <v>9.9764775200782661E-3</v>
      </c>
      <c r="N23" s="12">
        <v>29197.629999999997</v>
      </c>
      <c r="O23" s="16">
        <v>1.0400178195570953E-2</v>
      </c>
      <c r="P23" s="12">
        <v>307675.5</v>
      </c>
      <c r="Q23" s="15">
        <v>1.040017796727323E-2</v>
      </c>
      <c r="R23" s="12">
        <v>121169.15999999999</v>
      </c>
      <c r="S23" s="15">
        <v>5.0523911846048783E-4</v>
      </c>
      <c r="T23" s="12">
        <v>5886.380000000001</v>
      </c>
      <c r="U23" s="14">
        <v>1.3346300769175997E-2</v>
      </c>
      <c r="V23" s="12">
        <v>10983.8</v>
      </c>
      <c r="W23" s="13">
        <v>1.3312000672456411E-2</v>
      </c>
      <c r="X23" s="12">
        <v>3484.1099999999997</v>
      </c>
      <c r="Y23" s="13">
        <v>1.3301184610546173E-2</v>
      </c>
      <c r="Z23" s="12">
        <v>1586</v>
      </c>
      <c r="AA23" s="13">
        <v>1.3339253738032219E-2</v>
      </c>
      <c r="AB23" s="12">
        <v>285144.61</v>
      </c>
      <c r="AC23" s="13">
        <v>1.3349167300182735E-2</v>
      </c>
      <c r="AD23" s="12">
        <v>2827.1</v>
      </c>
      <c r="AE23" s="13">
        <f>AF23/$AF$67</f>
        <v>1.3145238937211718E-2</v>
      </c>
      <c r="AF23" s="12">
        <f>SUM(D23+F23+H23+J23+L23+N23+P23+R23+T23+V23+X23+Z23+AB23+AD23)</f>
        <v>9110819.9800000004</v>
      </c>
    </row>
    <row r="24" spans="2:32" x14ac:dyDescent="0.2">
      <c r="B24" s="17" t="s">
        <v>44</v>
      </c>
      <c r="C24" s="15">
        <v>2.2474462144184165E-2</v>
      </c>
      <c r="D24" s="12">
        <v>9968731.6600000001</v>
      </c>
      <c r="E24" s="15">
        <v>2.2474447745562037E-2</v>
      </c>
      <c r="F24" s="12">
        <v>3053977.19</v>
      </c>
      <c r="G24" s="14">
        <v>2.2472669420863185E-2</v>
      </c>
      <c r="H24" s="12">
        <v>935909.29</v>
      </c>
      <c r="I24" s="13">
        <v>2.2474419128490526E-2</v>
      </c>
      <c r="J24" s="12">
        <v>87083.65</v>
      </c>
      <c r="K24" s="14">
        <v>2.2474428539101577E-2</v>
      </c>
      <c r="L24" s="12">
        <v>13805.119999999999</v>
      </c>
      <c r="M24" s="13">
        <v>2.2785312148317711E-2</v>
      </c>
      <c r="N24" s="12">
        <v>66684.570000000007</v>
      </c>
      <c r="O24" s="16">
        <v>2.6205593085900442E-2</v>
      </c>
      <c r="P24" s="12">
        <v>775257.77</v>
      </c>
      <c r="Q24" s="15">
        <v>2.6205593434217512E-2</v>
      </c>
      <c r="R24" s="12">
        <v>305313.02</v>
      </c>
      <c r="S24" s="15">
        <v>1.0639832619575372E-3</v>
      </c>
      <c r="T24" s="12">
        <v>12396.130000000001</v>
      </c>
      <c r="U24" s="14">
        <v>2.2474551771685645E-2</v>
      </c>
      <c r="V24" s="12">
        <v>18496.21</v>
      </c>
      <c r="W24" s="13">
        <v>2.2473837242623036E-2</v>
      </c>
      <c r="X24" s="12">
        <v>5882.01</v>
      </c>
      <c r="Y24" s="13">
        <v>2.2473634552888134E-2</v>
      </c>
      <c r="Z24" s="12">
        <v>2679.7</v>
      </c>
      <c r="AA24" s="13">
        <v>2.247440232323997E-2</v>
      </c>
      <c r="AB24" s="12">
        <v>480420.78</v>
      </c>
      <c r="AC24" s="13">
        <v>2.2474631813052162E-2</v>
      </c>
      <c r="AD24" s="12">
        <v>4759.7</v>
      </c>
      <c r="AE24" s="13">
        <f>AF24/$AF$67</f>
        <v>2.2697514626130039E-2</v>
      </c>
      <c r="AF24" s="12">
        <f>SUM(D24+F24+H24+J24+L24+N24+P24+R24+T24+V24+X24+Z24+AB24+AD24)</f>
        <v>15731396.799999999</v>
      </c>
    </row>
    <row r="25" spans="2:32" x14ac:dyDescent="0.2">
      <c r="B25" s="17" t="s">
        <v>43</v>
      </c>
      <c r="C25" s="15">
        <v>1.1225643866259296E-2</v>
      </c>
      <c r="D25" s="12">
        <v>4979226.2300000004</v>
      </c>
      <c r="E25" s="15">
        <v>1.1226698224343468E-2</v>
      </c>
      <c r="F25" s="12">
        <v>1525558.3</v>
      </c>
      <c r="G25" s="14">
        <v>1.1357733583743474E-2</v>
      </c>
      <c r="H25" s="12">
        <v>473010.48999999993</v>
      </c>
      <c r="I25" s="13">
        <v>1.122875878325064E-2</v>
      </c>
      <c r="J25" s="12">
        <v>43509.08</v>
      </c>
      <c r="K25" s="14">
        <v>1.1228276671566877E-2</v>
      </c>
      <c r="L25" s="12">
        <v>6897.07</v>
      </c>
      <c r="M25" s="13">
        <v>1.5917207239738364E-2</v>
      </c>
      <c r="N25" s="12">
        <v>46584.05</v>
      </c>
      <c r="O25" s="16">
        <v>9.7296388030320442E-3</v>
      </c>
      <c r="P25" s="12">
        <v>287838.48</v>
      </c>
      <c r="Q25" s="15">
        <v>9.7296386458563724E-3</v>
      </c>
      <c r="R25" s="12">
        <v>113356.91999999998</v>
      </c>
      <c r="S25" s="15">
        <v>7.6009717337219458E-4</v>
      </c>
      <c r="T25" s="12">
        <v>8855.65</v>
      </c>
      <c r="U25" s="14">
        <v>1.1219371541095669E-2</v>
      </c>
      <c r="V25" s="12">
        <v>9233.3700000000008</v>
      </c>
      <c r="W25" s="13">
        <v>1.1271362908679654E-2</v>
      </c>
      <c r="X25" s="12">
        <v>2950.02</v>
      </c>
      <c r="Y25" s="13">
        <v>1.128772408009225E-2</v>
      </c>
      <c r="Z25" s="12">
        <v>1345.92</v>
      </c>
      <c r="AA25" s="13">
        <v>1.1230067110602678E-2</v>
      </c>
      <c r="AB25" s="12">
        <v>240057.89</v>
      </c>
      <c r="AC25" s="13">
        <v>1.1215028732511416E-2</v>
      </c>
      <c r="AD25" s="12">
        <v>2375.13</v>
      </c>
      <c r="AE25" s="13">
        <f>AF25/$AF$67</f>
        <v>1.116854985448126E-2</v>
      </c>
      <c r="AF25" s="12">
        <f>SUM(D25+F25+H25+J25+L25+N25+P25+R25+T25+V25+X25+Z25+AB25+AD25)</f>
        <v>7740798.6000000006</v>
      </c>
    </row>
    <row r="26" spans="2:32" x14ac:dyDescent="0.2">
      <c r="B26" s="17" t="s">
        <v>42</v>
      </c>
      <c r="C26" s="15">
        <v>1.4370577415067703E-2</v>
      </c>
      <c r="D26" s="12">
        <v>6374187.25</v>
      </c>
      <c r="E26" s="15">
        <v>1.4370519721438397E-2</v>
      </c>
      <c r="F26" s="12">
        <v>1952761.6399999997</v>
      </c>
      <c r="G26" s="14">
        <v>1.4363371778625001E-2</v>
      </c>
      <c r="H26" s="12">
        <v>598184.97</v>
      </c>
      <c r="I26" s="13">
        <v>1.4370407912191775E-2</v>
      </c>
      <c r="J26" s="12">
        <v>55682.31</v>
      </c>
      <c r="K26" s="14">
        <v>1.4370452854577626E-2</v>
      </c>
      <c r="L26" s="12">
        <v>8827.18</v>
      </c>
      <c r="M26" s="13">
        <v>1.3406433136183961E-2</v>
      </c>
      <c r="N26" s="12">
        <v>39235.9</v>
      </c>
      <c r="O26" s="16">
        <v>1.3819276981124845E-2</v>
      </c>
      <c r="P26" s="12">
        <v>408825.01</v>
      </c>
      <c r="Q26" s="15">
        <v>1.3819276699129378E-2</v>
      </c>
      <c r="R26" s="12">
        <v>161003.99</v>
      </c>
      <c r="S26" s="15">
        <v>6.7257353720100881E-4</v>
      </c>
      <c r="T26" s="12">
        <v>7835.94</v>
      </c>
      <c r="U26" s="14">
        <v>1.4370925045256012E-2</v>
      </c>
      <c r="V26" s="12">
        <v>11827.05</v>
      </c>
      <c r="W26" s="13">
        <v>1.436810111299178E-2</v>
      </c>
      <c r="X26" s="12">
        <v>3760.52</v>
      </c>
      <c r="Y26" s="13">
        <v>1.4367208302757098E-2</v>
      </c>
      <c r="Z26" s="12">
        <v>1713.1100000000001</v>
      </c>
      <c r="AA26" s="13">
        <v>1.4370337897660193E-2</v>
      </c>
      <c r="AB26" s="12">
        <v>307185.43000000005</v>
      </c>
      <c r="AC26" s="13">
        <v>1.4370977566448359E-2</v>
      </c>
      <c r="AD26" s="12">
        <v>3043.5</v>
      </c>
      <c r="AE26" s="13">
        <f>AF26/$AF$67</f>
        <v>1.4333042910249089E-2</v>
      </c>
      <c r="AF26" s="12">
        <f>SUM(D26+F26+H26+J26+L26+N26+P26+R26+T26+V26+X26+Z26+AB26+AD26)</f>
        <v>9934073.7999999989</v>
      </c>
    </row>
    <row r="27" spans="2:32" x14ac:dyDescent="0.2">
      <c r="B27" s="17" t="s">
        <v>41</v>
      </c>
      <c r="C27" s="15">
        <v>8.8849441051686504E-3</v>
      </c>
      <c r="D27" s="12">
        <v>3940989.69</v>
      </c>
      <c r="E27" s="15">
        <v>8.8847804316892365E-3</v>
      </c>
      <c r="F27" s="12">
        <v>1207322.96</v>
      </c>
      <c r="G27" s="14">
        <v>8.8644301878674919E-3</v>
      </c>
      <c r="H27" s="12">
        <v>369172.99000000005</v>
      </c>
      <c r="I27" s="13">
        <v>8.884461293874572E-3</v>
      </c>
      <c r="J27" s="12">
        <v>34425.42</v>
      </c>
      <c r="K27" s="14">
        <v>8.8845259084522968E-3</v>
      </c>
      <c r="L27" s="12">
        <v>5457.4000000000005</v>
      </c>
      <c r="M27" s="13">
        <v>8.4847398073809518E-3</v>
      </c>
      <c r="N27" s="12">
        <v>24831.84</v>
      </c>
      <c r="O27" s="16">
        <v>4.6504657139326824E-3</v>
      </c>
      <c r="P27" s="12">
        <v>137577.87</v>
      </c>
      <c r="Q27" s="15">
        <v>4.6504653367312934E-3</v>
      </c>
      <c r="R27" s="12">
        <v>54181.09</v>
      </c>
      <c r="S27" s="15">
        <v>3.8633791839848969E-4</v>
      </c>
      <c r="T27" s="12">
        <v>4501.1000000000004</v>
      </c>
      <c r="U27" s="14">
        <v>8.8859256904685706E-3</v>
      </c>
      <c r="V27" s="12">
        <v>7312.98</v>
      </c>
      <c r="W27" s="13">
        <v>8.8778383582893607E-3</v>
      </c>
      <c r="X27" s="12">
        <v>2323.5699999999997</v>
      </c>
      <c r="Y27" s="13">
        <v>8.8752280113219388E-3</v>
      </c>
      <c r="Z27" s="12">
        <v>1058.26</v>
      </c>
      <c r="AA27" s="13">
        <v>8.8842559399980002E-3</v>
      </c>
      <c r="AB27" s="12">
        <v>189913</v>
      </c>
      <c r="AC27" s="13">
        <v>8.8866328896359918E-3</v>
      </c>
      <c r="AD27" s="12">
        <v>1882.02</v>
      </c>
      <c r="AE27" s="13">
        <f>AF27/$AF$67</f>
        <v>8.6294120059116596E-3</v>
      </c>
      <c r="AF27" s="12">
        <f>SUM(D27+F27+H27+J27+L27+N27+P27+R27+T27+V27+X27+Z27+AB27+AD27)</f>
        <v>5980950.1900000004</v>
      </c>
    </row>
    <row r="28" spans="2:32" x14ac:dyDescent="0.2">
      <c r="B28" s="17" t="s">
        <v>40</v>
      </c>
      <c r="C28" s="15">
        <v>1.1038097761541479E-2</v>
      </c>
      <c r="D28" s="12">
        <v>4896038.62</v>
      </c>
      <c r="E28" s="15">
        <v>1.103813840713112E-2</v>
      </c>
      <c r="F28" s="12">
        <v>1499935.54</v>
      </c>
      <c r="G28" s="14">
        <v>1.1043212499764869E-2</v>
      </c>
      <c r="H28" s="12">
        <v>459911.77</v>
      </c>
      <c r="I28" s="13">
        <v>1.1038219415153821E-2</v>
      </c>
      <c r="J28" s="12">
        <v>42770.78</v>
      </c>
      <c r="K28" s="14">
        <v>1.1038193986575693E-2</v>
      </c>
      <c r="L28" s="12">
        <v>6780.3099999999995</v>
      </c>
      <c r="M28" s="13">
        <v>1.1114236796290309E-2</v>
      </c>
      <c r="N28" s="12">
        <v>32527.45</v>
      </c>
      <c r="O28" s="16">
        <v>9.2632731595848564E-3</v>
      </c>
      <c r="P28" s="12">
        <v>274041.67</v>
      </c>
      <c r="Q28" s="15">
        <v>9.2632736485266879E-3</v>
      </c>
      <c r="R28" s="12">
        <v>107923.45</v>
      </c>
      <c r="S28" s="15">
        <v>5.334142945493302E-4</v>
      </c>
      <c r="T28" s="12">
        <v>6214.6400000000012</v>
      </c>
      <c r="U28" s="14">
        <v>1.1037849310910558E-2</v>
      </c>
      <c r="V28" s="12">
        <v>9083.98</v>
      </c>
      <c r="W28" s="13">
        <v>1.1039862146435025E-2</v>
      </c>
      <c r="X28" s="12">
        <v>2889.43</v>
      </c>
      <c r="Y28" s="13">
        <v>1.1040486424153471E-2</v>
      </c>
      <c r="Z28" s="12">
        <v>1316.44</v>
      </c>
      <c r="AA28" s="13">
        <v>1.1038269669373926E-2</v>
      </c>
      <c r="AB28" s="12">
        <v>235957.96</v>
      </c>
      <c r="AC28" s="13">
        <v>1.1037770149352397E-2</v>
      </c>
      <c r="AD28" s="12">
        <v>2337.59</v>
      </c>
      <c r="AE28" s="13">
        <f>AF28/$AF$67</f>
        <v>1.0933271297929753E-2</v>
      </c>
      <c r="AF28" s="12">
        <f>SUM(D28+F28+H28+J28+L28+N28+P28+R28+T28+V28+X28+Z28+AB28+AD28)</f>
        <v>7577729.6299999999</v>
      </c>
    </row>
    <row r="29" spans="2:32" x14ac:dyDescent="0.2">
      <c r="B29" s="17" t="s">
        <v>39</v>
      </c>
      <c r="C29" s="15">
        <v>8.8033939925978508E-3</v>
      </c>
      <c r="D29" s="12">
        <v>3904817.4700000007</v>
      </c>
      <c r="E29" s="15">
        <v>8.8033095085727348E-3</v>
      </c>
      <c r="F29" s="12">
        <v>1196252.1500000001</v>
      </c>
      <c r="G29" s="14">
        <v>8.7928040974489998E-3</v>
      </c>
      <c r="H29" s="12">
        <v>366190.01</v>
      </c>
      <c r="I29" s="13">
        <v>8.8031459151668018E-3</v>
      </c>
      <c r="J29" s="12">
        <v>34110.339999999997</v>
      </c>
      <c r="K29" s="14">
        <v>8.8031921388209197E-3</v>
      </c>
      <c r="L29" s="12">
        <v>5407.4400000000005</v>
      </c>
      <c r="M29" s="13">
        <v>8.2264271552785727E-3</v>
      </c>
      <c r="N29" s="12">
        <v>24075.85</v>
      </c>
      <c r="O29" s="16">
        <v>5.2729833525284918E-3</v>
      </c>
      <c r="P29" s="12">
        <v>155994.22999999998</v>
      </c>
      <c r="Q29" s="15">
        <v>5.2729834325398349E-3</v>
      </c>
      <c r="R29" s="12">
        <v>61433.849999999991</v>
      </c>
      <c r="S29" s="15">
        <v>3.9987274907371518E-4</v>
      </c>
      <c r="T29" s="12">
        <v>4658.7899999999991</v>
      </c>
      <c r="U29" s="14">
        <v>8.8039071447995505E-3</v>
      </c>
      <c r="V29" s="12">
        <v>7245.48</v>
      </c>
      <c r="W29" s="13">
        <v>8.7997035078536019E-3</v>
      </c>
      <c r="X29" s="12">
        <v>2303.12</v>
      </c>
      <c r="Y29" s="13">
        <v>8.7982388090994852E-3</v>
      </c>
      <c r="Z29" s="12">
        <v>1049.0800000000002</v>
      </c>
      <c r="AA29" s="13">
        <v>8.8030386285706166E-3</v>
      </c>
      <c r="AB29" s="12">
        <v>188176.87</v>
      </c>
      <c r="AC29" s="13">
        <v>8.804283670395362E-3</v>
      </c>
      <c r="AD29" s="12">
        <v>1864.5800000000002</v>
      </c>
      <c r="AE29" s="13">
        <f>AF29/$AF$67</f>
        <v>8.5899207838730819E-3</v>
      </c>
      <c r="AF29" s="12">
        <f>SUM(D29+F29+H29+J29+L29+N29+P29+R29+T29+V29+X29+Z29+AB29+AD29)</f>
        <v>5953579.2600000007</v>
      </c>
    </row>
    <row r="30" spans="2:32" x14ac:dyDescent="0.2">
      <c r="B30" s="17" t="s">
        <v>38</v>
      </c>
      <c r="C30" s="15">
        <v>1.5837394397676608E-2</v>
      </c>
      <c r="D30" s="12">
        <v>7024805.9299999997</v>
      </c>
      <c r="E30" s="15">
        <v>1.5839205899858884E-2</v>
      </c>
      <c r="F30" s="12">
        <v>2152336.4700000002</v>
      </c>
      <c r="G30" s="14">
        <v>1.6064270879617173E-2</v>
      </c>
      <c r="H30" s="12">
        <v>669021.55999999994</v>
      </c>
      <c r="I30" s="13">
        <v>1.5842745843916484E-2</v>
      </c>
      <c r="J30" s="12">
        <v>61387.31</v>
      </c>
      <c r="K30" s="14">
        <v>1.5841916846151213E-2</v>
      </c>
      <c r="L30" s="12">
        <v>9731.0399999999991</v>
      </c>
      <c r="M30" s="13">
        <v>2.9109685649845327E-2</v>
      </c>
      <c r="N30" s="12">
        <v>85193.78</v>
      </c>
      <c r="O30" s="16">
        <v>1.7995246554182432E-2</v>
      </c>
      <c r="P30" s="12">
        <v>532365.54</v>
      </c>
      <c r="Q30" s="15">
        <v>1.7995247041945547E-2</v>
      </c>
      <c r="R30" s="12">
        <v>209656.88999999996</v>
      </c>
      <c r="S30" s="15">
        <v>1.1380845072289083E-3</v>
      </c>
      <c r="T30" s="12">
        <v>13259.460000000003</v>
      </c>
      <c r="U30" s="14">
        <v>1.582662664647674E-2</v>
      </c>
      <c r="V30" s="12">
        <v>13025.07</v>
      </c>
      <c r="W30" s="13">
        <v>1.5915858891134657E-2</v>
      </c>
      <c r="X30" s="12">
        <v>4165.6100000000006</v>
      </c>
      <c r="Y30" s="13">
        <v>1.5944061222350345E-2</v>
      </c>
      <c r="Z30" s="12">
        <v>1901.13</v>
      </c>
      <c r="AA30" s="13">
        <v>1.5844987409920325E-2</v>
      </c>
      <c r="AB30" s="12">
        <v>338708.06</v>
      </c>
      <c r="AC30" s="13">
        <v>1.5819266128689544E-2</v>
      </c>
      <c r="AD30" s="12">
        <v>3350.2200000000003</v>
      </c>
      <c r="AE30" s="13">
        <f>AF30/$AF$67</f>
        <v>1.604254102505509E-2</v>
      </c>
      <c r="AF30" s="12">
        <f>SUM(D30+F30+H30+J30+L30+N30+P30+R30+T30+V30+X30+Z30+AB30+AD30)</f>
        <v>11118908.070000002</v>
      </c>
    </row>
    <row r="31" spans="2:32" x14ac:dyDescent="0.2">
      <c r="B31" s="17" t="s">
        <v>37</v>
      </c>
      <c r="C31" s="15">
        <v>1.8037630129545165E-2</v>
      </c>
      <c r="D31" s="12">
        <v>8000738.5</v>
      </c>
      <c r="E31" s="15">
        <v>1.8036904510995339E-2</v>
      </c>
      <c r="F31" s="12">
        <v>2450974.3499999996</v>
      </c>
      <c r="G31" s="14">
        <v>1.7946779234533687E-2</v>
      </c>
      <c r="H31" s="12">
        <v>747421.55</v>
      </c>
      <c r="I31" s="13">
        <v>1.8035486724983119E-2</v>
      </c>
      <c r="J31" s="12">
        <v>69883.72</v>
      </c>
      <c r="K31" s="14">
        <v>1.8035828534868837E-2</v>
      </c>
      <c r="L31" s="12">
        <v>11078.669999999998</v>
      </c>
      <c r="M31" s="13">
        <v>1.5257582123325286E-2</v>
      </c>
      <c r="N31" s="12">
        <v>44653.56</v>
      </c>
      <c r="O31" s="16">
        <v>1.7237158879357384E-2</v>
      </c>
      <c r="P31" s="12">
        <v>509938.52</v>
      </c>
      <c r="Q31" s="15">
        <v>1.7237158334790618E-2</v>
      </c>
      <c r="R31" s="12">
        <v>200824.63999999996</v>
      </c>
      <c r="S31" s="15">
        <v>7.1759064667239157E-4</v>
      </c>
      <c r="T31" s="12">
        <v>8360.4200000000019</v>
      </c>
      <c r="U31" s="14">
        <v>1.804194148954914E-2</v>
      </c>
      <c r="V31" s="12">
        <v>14848.24</v>
      </c>
      <c r="W31" s="13">
        <v>1.800620493873387E-2</v>
      </c>
      <c r="X31" s="12">
        <v>4712.71</v>
      </c>
      <c r="Y31" s="13">
        <v>1.7994842226648489E-2</v>
      </c>
      <c r="Z31" s="12">
        <v>2145.66</v>
      </c>
      <c r="AA31" s="13">
        <v>1.8034591399450066E-2</v>
      </c>
      <c r="AB31" s="12">
        <v>385513.81</v>
      </c>
      <c r="AC31" s="13">
        <v>1.8044961540459249E-2</v>
      </c>
      <c r="AD31" s="12">
        <v>3821.58</v>
      </c>
      <c r="AE31" s="13">
        <f>AF31/$AF$67</f>
        <v>1.7970154849084673E-2</v>
      </c>
      <c r="AF31" s="12">
        <f>SUM(D31+F31+H31+J31+L31+N31+P31+R31+T31+V31+X31+Z31+AB31+AD31)</f>
        <v>12454915.930000003</v>
      </c>
    </row>
    <row r="32" spans="2:32" x14ac:dyDescent="0.2">
      <c r="B32" s="17" t="s">
        <v>36</v>
      </c>
      <c r="C32" s="15">
        <v>1.8685369634909632E-2</v>
      </c>
      <c r="D32" s="12">
        <v>8288048.6600000001</v>
      </c>
      <c r="E32" s="15">
        <v>1.8685030183982768E-2</v>
      </c>
      <c r="F32" s="12">
        <v>2539045.9700000002</v>
      </c>
      <c r="G32" s="14">
        <v>1.8642878807828053E-2</v>
      </c>
      <c r="H32" s="12">
        <v>776411.7</v>
      </c>
      <c r="I32" s="13">
        <v>1.8684368375285799E-2</v>
      </c>
      <c r="J32" s="12">
        <v>72398</v>
      </c>
      <c r="K32" s="14">
        <v>1.8684528838812289E-2</v>
      </c>
      <c r="L32" s="12">
        <v>11477.14</v>
      </c>
      <c r="M32" s="13">
        <v>1.6867205585968818E-2</v>
      </c>
      <c r="N32" s="12">
        <v>49364.36</v>
      </c>
      <c r="O32" s="16">
        <v>1.9259488707620304E-2</v>
      </c>
      <c r="P32" s="12">
        <v>569766.47</v>
      </c>
      <c r="Q32" s="15">
        <v>1.9259488977185494E-2</v>
      </c>
      <c r="R32" s="12">
        <v>224386.17</v>
      </c>
      <c r="S32" s="15">
        <v>8.2072109533438996E-4</v>
      </c>
      <c r="T32" s="12">
        <v>9561.9600000000009</v>
      </c>
      <c r="U32" s="14">
        <v>1.8687384915829535E-2</v>
      </c>
      <c r="V32" s="12">
        <v>15379.43</v>
      </c>
      <c r="W32" s="13">
        <v>1.8670675933319832E-2</v>
      </c>
      <c r="X32" s="12">
        <v>4886.62</v>
      </c>
      <c r="Y32" s="13">
        <v>1.8665436628577416E-2</v>
      </c>
      <c r="Z32" s="12">
        <v>2225.6200000000003</v>
      </c>
      <c r="AA32" s="13">
        <v>1.8683948628470507E-2</v>
      </c>
      <c r="AB32" s="12">
        <v>399394.7</v>
      </c>
      <c r="AC32" s="13">
        <v>1.8688739783077803E-2</v>
      </c>
      <c r="AD32" s="12">
        <v>3957.92</v>
      </c>
      <c r="AE32" s="13">
        <f>AF32/$AF$67</f>
        <v>1.8707994895218648E-2</v>
      </c>
      <c r="AF32" s="12">
        <f>SUM(D32+F32+H32+J32+L32+N32+P32+R32+T32+V32+X32+Z32+AB32+AD32)</f>
        <v>12966304.719999999</v>
      </c>
    </row>
    <row r="33" spans="2:32" x14ac:dyDescent="0.2">
      <c r="B33" s="17" t="s">
        <v>35</v>
      </c>
      <c r="C33" s="15">
        <v>2.0163317400707377E-2</v>
      </c>
      <c r="D33" s="12">
        <v>8943604.4900000002</v>
      </c>
      <c r="E33" s="15">
        <v>2.0162814387050854E-2</v>
      </c>
      <c r="F33" s="12">
        <v>2739857.1</v>
      </c>
      <c r="G33" s="14">
        <v>2.0100341934154931E-2</v>
      </c>
      <c r="H33" s="12">
        <v>837110.02</v>
      </c>
      <c r="I33" s="13">
        <v>2.0161829165545958E-2</v>
      </c>
      <c r="J33" s="12">
        <v>78122.850000000006</v>
      </c>
      <c r="K33" s="14">
        <v>2.0162065187486054E-2</v>
      </c>
      <c r="L33" s="12">
        <v>12384.73</v>
      </c>
      <c r="M33" s="13">
        <v>1.6708423208646399E-2</v>
      </c>
      <c r="N33" s="12">
        <v>48899.659999999996</v>
      </c>
      <c r="O33" s="16">
        <v>2.1883282333698371E-2</v>
      </c>
      <c r="P33" s="12">
        <v>647387.92999999993</v>
      </c>
      <c r="Q33" s="15">
        <v>2.1883281436225702E-2</v>
      </c>
      <c r="R33" s="12">
        <v>254955.14</v>
      </c>
      <c r="S33" s="15">
        <v>8.599514188071441E-4</v>
      </c>
      <c r="T33" s="12">
        <v>10019.02</v>
      </c>
      <c r="U33" s="14">
        <v>2.0166306878646338E-2</v>
      </c>
      <c r="V33" s="12">
        <v>16596.560000000001</v>
      </c>
      <c r="W33" s="13">
        <v>2.0141559716804151E-2</v>
      </c>
      <c r="X33" s="12">
        <v>5271.59</v>
      </c>
      <c r="Y33" s="13">
        <v>2.0133682775972318E-2</v>
      </c>
      <c r="Z33" s="12">
        <v>2400.69</v>
      </c>
      <c r="AA33" s="13">
        <v>2.0161211308532784E-2</v>
      </c>
      <c r="AB33" s="12">
        <v>430973.19</v>
      </c>
      <c r="AC33" s="13">
        <v>2.0168428707013377E-2</v>
      </c>
      <c r="AD33" s="12">
        <v>4271.29</v>
      </c>
      <c r="AE33" s="13">
        <f>AF33/$AF$67</f>
        <v>2.0245387065570369E-2</v>
      </c>
      <c r="AF33" s="12">
        <f>SUM(D33+F33+H33+J33+L33+N33+P33+R33+T33+V33+X33+Z33+AB33+AD33)</f>
        <v>14031854.259999998</v>
      </c>
    </row>
    <row r="34" spans="2:32" x14ac:dyDescent="0.2">
      <c r="B34" s="17" t="s">
        <v>34</v>
      </c>
      <c r="C34" s="15">
        <v>1.0786930601253743E-2</v>
      </c>
      <c r="D34" s="12">
        <v>4784631.37</v>
      </c>
      <c r="E34" s="15">
        <v>1.0786744966245394E-2</v>
      </c>
      <c r="F34" s="12">
        <v>1465774.53</v>
      </c>
      <c r="G34" s="14">
        <v>1.0763680383253394E-2</v>
      </c>
      <c r="H34" s="12">
        <v>448270.22</v>
      </c>
      <c r="I34" s="13">
        <v>1.0786383818807407E-2</v>
      </c>
      <c r="J34" s="12">
        <v>41794.97</v>
      </c>
      <c r="K34" s="14">
        <v>1.0786459783251037E-2</v>
      </c>
      <c r="L34" s="12">
        <v>6625.68</v>
      </c>
      <c r="M34" s="13">
        <v>1.0098709540391477E-2</v>
      </c>
      <c r="N34" s="12">
        <v>29555.360000000001</v>
      </c>
      <c r="O34" s="16">
        <v>7.4991718912766096E-3</v>
      </c>
      <c r="P34" s="12">
        <v>221853.07</v>
      </c>
      <c r="Q34" s="15">
        <v>7.4991716793491592E-3</v>
      </c>
      <c r="R34" s="12">
        <v>87370.459999999992</v>
      </c>
      <c r="S34" s="15">
        <v>4.7462030847397486E-4</v>
      </c>
      <c r="T34" s="12">
        <v>5529.65</v>
      </c>
      <c r="U34" s="14">
        <v>1.0788039047146205E-2</v>
      </c>
      <c r="V34" s="12">
        <v>8878.39</v>
      </c>
      <c r="W34" s="13">
        <v>1.0778903208304836E-2</v>
      </c>
      <c r="X34" s="12">
        <v>2821.13</v>
      </c>
      <c r="Y34" s="13">
        <v>1.0775972324142987E-2</v>
      </c>
      <c r="Z34" s="12">
        <v>1284.8999999999999</v>
      </c>
      <c r="AA34" s="13">
        <v>1.0786152306422322E-2</v>
      </c>
      <c r="AB34" s="12">
        <v>230568.61000000002</v>
      </c>
      <c r="AC34" s="13">
        <v>1.0788739310891911E-2</v>
      </c>
      <c r="AD34" s="12">
        <v>2284.85</v>
      </c>
      <c r="AE34" s="13">
        <f>AF34/$AF$67</f>
        <v>1.058629355916431E-2</v>
      </c>
      <c r="AF34" s="12">
        <f>SUM(D34+F34+H34+J34+L34+N34+P34+R34+T34+V34+X34+Z34+AB34+AD34)</f>
        <v>7337243.1900000004</v>
      </c>
    </row>
    <row r="35" spans="2:32" x14ac:dyDescent="0.2">
      <c r="B35" s="17" t="s">
        <v>33</v>
      </c>
      <c r="C35" s="15">
        <v>9.6736469654513362E-3</v>
      </c>
      <c r="D35" s="12">
        <v>4290825.3</v>
      </c>
      <c r="E35" s="15">
        <v>9.673455388991883E-3</v>
      </c>
      <c r="F35" s="12">
        <v>1314493.3499999999</v>
      </c>
      <c r="G35" s="14">
        <v>9.6496410908520711E-3</v>
      </c>
      <c r="H35" s="12">
        <v>401874.32</v>
      </c>
      <c r="I35" s="13">
        <v>9.6730821372555485E-3</v>
      </c>
      <c r="J35" s="12">
        <v>37481.160000000003</v>
      </c>
      <c r="K35" s="14">
        <v>9.6731671819216304E-3</v>
      </c>
      <c r="L35" s="12">
        <v>5941.83</v>
      </c>
      <c r="M35" s="13">
        <v>7.852941755330127E-3</v>
      </c>
      <c r="N35" s="12">
        <v>22982.79</v>
      </c>
      <c r="O35" s="16">
        <v>5.9046766595515507E-3</v>
      </c>
      <c r="P35" s="12">
        <v>174682.04</v>
      </c>
      <c r="Q35" s="15">
        <v>5.9046769573494673E-3</v>
      </c>
      <c r="R35" s="12">
        <v>68793.510000000009</v>
      </c>
      <c r="S35" s="15">
        <v>4.1934113827883071E-4</v>
      </c>
      <c r="T35" s="12">
        <v>4885.6099999999997</v>
      </c>
      <c r="U35" s="14">
        <v>9.6747982890566849E-3</v>
      </c>
      <c r="V35" s="12">
        <v>7962.2099999999991</v>
      </c>
      <c r="W35" s="13">
        <v>9.6653383105296722E-3</v>
      </c>
      <c r="X35" s="12">
        <v>2529.6799999999998</v>
      </c>
      <c r="Y35" s="13">
        <v>9.6623964776181952E-3</v>
      </c>
      <c r="Z35" s="12">
        <v>1152.1199999999999</v>
      </c>
      <c r="AA35" s="13">
        <v>9.6728427120920633E-3</v>
      </c>
      <c r="AB35" s="12">
        <v>206770.11000000002</v>
      </c>
      <c r="AC35" s="13">
        <v>9.6756082934729756E-3</v>
      </c>
      <c r="AD35" s="12">
        <v>2049.11</v>
      </c>
      <c r="AE35" s="13">
        <f>AF35/$AF$67</f>
        <v>9.4395142909675794E-3</v>
      </c>
      <c r="AF35" s="12">
        <f>SUM(D35+F35+H35+J35+L35+N35+P35+R35+T35+V35+X35+Z35+AB35+AD35)</f>
        <v>6542423.1400000006</v>
      </c>
    </row>
    <row r="36" spans="2:32" x14ac:dyDescent="0.2">
      <c r="B36" s="17" t="s">
        <v>32</v>
      </c>
      <c r="C36" s="15">
        <v>1.1830037964850004E-2</v>
      </c>
      <c r="D36" s="12">
        <v>5247310.18</v>
      </c>
      <c r="E36" s="15">
        <v>1.1829790699070933E-2</v>
      </c>
      <c r="F36" s="12">
        <v>1607510.5100000002</v>
      </c>
      <c r="G36" s="14">
        <v>1.179908652326936E-2</v>
      </c>
      <c r="H36" s="12">
        <v>491391.32</v>
      </c>
      <c r="I36" s="13">
        <v>1.1829307489144313E-2</v>
      </c>
      <c r="J36" s="12">
        <v>45836.08</v>
      </c>
      <c r="K36" s="14">
        <v>1.1829423744707034E-2</v>
      </c>
      <c r="L36" s="12">
        <v>7266.33</v>
      </c>
      <c r="M36" s="13">
        <v>9.6659857054174486E-3</v>
      </c>
      <c r="N36" s="12">
        <v>28288.93</v>
      </c>
      <c r="O36" s="16">
        <v>9.1374399120477123E-3</v>
      </c>
      <c r="P36" s="12">
        <v>270319.06</v>
      </c>
      <c r="Q36" s="15">
        <v>9.1374398067395456E-3</v>
      </c>
      <c r="R36" s="12">
        <v>106457.4</v>
      </c>
      <c r="S36" s="15">
        <v>5.1398882128902794E-4</v>
      </c>
      <c r="T36" s="12">
        <v>5988.32</v>
      </c>
      <c r="U36" s="14">
        <v>1.1831509362386613E-2</v>
      </c>
      <c r="V36" s="12">
        <v>9737.15</v>
      </c>
      <c r="W36" s="13">
        <v>1.1819300263251401E-2</v>
      </c>
      <c r="X36" s="12">
        <v>3093.43</v>
      </c>
      <c r="Y36" s="13">
        <v>1.1815410420379492E-2</v>
      </c>
      <c r="Z36" s="12">
        <v>1408.8400000000001</v>
      </c>
      <c r="AA36" s="13">
        <v>1.1829003206065917E-2</v>
      </c>
      <c r="AB36" s="12">
        <v>252860.96</v>
      </c>
      <c r="AC36" s="13">
        <v>1.1832506221049102E-2</v>
      </c>
      <c r="AD36" s="12">
        <v>2505.9</v>
      </c>
      <c r="AE36" s="13">
        <f>AF36/$AF$67</f>
        <v>1.1657918218026987E-2</v>
      </c>
      <c r="AF36" s="12">
        <f>SUM(D36+F36+H36+J36+L36+N36+P36+R36+T36+V36+X36+Z36+AB36+AD36)</f>
        <v>8079974.4100000001</v>
      </c>
    </row>
    <row r="37" spans="2:32" x14ac:dyDescent="0.2">
      <c r="B37" s="17" t="s">
        <v>31</v>
      </c>
      <c r="C37" s="15">
        <v>9.5238523227254776E-3</v>
      </c>
      <c r="D37" s="12">
        <v>4224382.66</v>
      </c>
      <c r="E37" s="15">
        <v>9.5242182748797085E-3</v>
      </c>
      <c r="F37" s="12">
        <v>1294214.02</v>
      </c>
      <c r="G37" s="14">
        <v>9.5697079510262129E-3</v>
      </c>
      <c r="H37" s="12">
        <v>398545.38</v>
      </c>
      <c r="I37" s="13">
        <v>9.5249321653525544E-3</v>
      </c>
      <c r="J37" s="12">
        <v>36907.11</v>
      </c>
      <c r="K37" s="14">
        <v>9.5247770077442895E-3</v>
      </c>
      <c r="L37" s="12">
        <v>5850.68</v>
      </c>
      <c r="M37" s="13">
        <v>1.1146529721792227E-2</v>
      </c>
      <c r="N37" s="12">
        <v>32621.96</v>
      </c>
      <c r="O37" s="16">
        <v>6.1874609915783373E-3</v>
      </c>
      <c r="P37" s="12">
        <v>183047.84000000003</v>
      </c>
      <c r="Q37" s="15">
        <v>6.1874604175512007E-3</v>
      </c>
      <c r="R37" s="12">
        <v>72088.12999999999</v>
      </c>
      <c r="S37" s="15">
        <v>5.3107194228141895E-4</v>
      </c>
      <c r="T37" s="12">
        <v>6187.3499999999995</v>
      </c>
      <c r="U37" s="14">
        <v>9.5216727020165405E-3</v>
      </c>
      <c r="V37" s="12">
        <v>7836.1900000000005</v>
      </c>
      <c r="W37" s="13">
        <v>9.5396730180684446E-3</v>
      </c>
      <c r="X37" s="12">
        <v>2496.79</v>
      </c>
      <c r="Y37" s="13">
        <v>9.5454869483174304E-3</v>
      </c>
      <c r="Z37" s="12">
        <v>1138.18</v>
      </c>
      <c r="AA37" s="13">
        <v>9.5253881929537668E-3</v>
      </c>
      <c r="AB37" s="12">
        <v>203618.07</v>
      </c>
      <c r="AC37" s="13">
        <v>9.520259135616509E-3</v>
      </c>
      <c r="AD37" s="12">
        <v>2016.21</v>
      </c>
      <c r="AE37" s="13">
        <f>AF37/$AF$67</f>
        <v>9.3363925069603164E-3</v>
      </c>
      <c r="AF37" s="12">
        <f>SUM(D37+F37+H37+J37+L37+N37+P37+R37+T37+V37+X37+Z37+AB37+AD37)</f>
        <v>6470950.5699999994</v>
      </c>
    </row>
    <row r="38" spans="2:32" x14ac:dyDescent="0.2">
      <c r="B38" s="17" t="s">
        <v>30</v>
      </c>
      <c r="C38" s="15">
        <v>9.7868735985857779E-3</v>
      </c>
      <c r="D38" s="12">
        <v>4341047.9000000004</v>
      </c>
      <c r="E38" s="15">
        <v>9.7874395893518297E-3</v>
      </c>
      <c r="F38" s="12">
        <v>1329982.28</v>
      </c>
      <c r="G38" s="14">
        <v>9.8577593793937775E-3</v>
      </c>
      <c r="H38" s="12">
        <v>410541.73000000004</v>
      </c>
      <c r="I38" s="13">
        <v>9.7885438843676089E-3</v>
      </c>
      <c r="J38" s="12">
        <v>37928.549999999996</v>
      </c>
      <c r="K38" s="14">
        <v>9.788281490381091E-3</v>
      </c>
      <c r="L38" s="12">
        <v>6012.54</v>
      </c>
      <c r="M38" s="13">
        <v>1.1899439057772325E-2</v>
      </c>
      <c r="N38" s="12">
        <v>34825.460000000006</v>
      </c>
      <c r="O38" s="16">
        <v>7.6224114786979944E-3</v>
      </c>
      <c r="P38" s="12">
        <v>225498.95</v>
      </c>
      <c r="Q38" s="15">
        <v>7.6224125397506819E-3</v>
      </c>
      <c r="R38" s="12">
        <v>88806.3</v>
      </c>
      <c r="S38" s="15">
        <v>5.8403021818105875E-4</v>
      </c>
      <c r="T38" s="12">
        <v>6804.3500000000013</v>
      </c>
      <c r="U38" s="14">
        <v>9.7835123524790159E-3</v>
      </c>
      <c r="V38" s="12">
        <v>8051.68</v>
      </c>
      <c r="W38" s="13">
        <v>9.8114065419310937E-3</v>
      </c>
      <c r="X38" s="12">
        <v>2567.91</v>
      </c>
      <c r="Y38" s="13">
        <v>9.8202327287975639E-3</v>
      </c>
      <c r="Z38" s="12">
        <v>1170.94</v>
      </c>
      <c r="AA38" s="13">
        <v>9.7892460987500478E-3</v>
      </c>
      <c r="AB38" s="12">
        <v>209258.38999999998</v>
      </c>
      <c r="AC38" s="13">
        <v>9.7811418399195403E-3</v>
      </c>
      <c r="AD38" s="12">
        <v>2071.46</v>
      </c>
      <c r="AE38" s="13">
        <f>AF38/$AF$67</f>
        <v>9.6734601614517721E-3</v>
      </c>
      <c r="AF38" s="12">
        <f>SUM(D38+F38+H38+J38+L38+N38+P38+R38+T38+V38+X38+Z38+AB38+AD38)</f>
        <v>6704568.4400000004</v>
      </c>
    </row>
    <row r="39" spans="2:32" x14ac:dyDescent="0.2">
      <c r="B39" s="17" t="s">
        <v>29</v>
      </c>
      <c r="C39" s="15">
        <v>9.8844174414582896E-3</v>
      </c>
      <c r="D39" s="12">
        <v>4384314.2700000005</v>
      </c>
      <c r="E39" s="15">
        <v>9.8846950664171259E-3</v>
      </c>
      <c r="F39" s="12">
        <v>1343198</v>
      </c>
      <c r="G39" s="14">
        <v>9.9191846263629365E-3</v>
      </c>
      <c r="H39" s="12">
        <v>413099.88</v>
      </c>
      <c r="I39" s="13">
        <v>9.88523816182235E-3</v>
      </c>
      <c r="J39" s="12">
        <v>38303.22</v>
      </c>
      <c r="K39" s="14">
        <v>9.8851136084290147E-3</v>
      </c>
      <c r="L39" s="12">
        <v>6072.0199999999995</v>
      </c>
      <c r="M39" s="13">
        <v>1.0183533567011427E-2</v>
      </c>
      <c r="N39" s="12">
        <v>29803.61</v>
      </c>
      <c r="O39" s="16">
        <v>7.6492495905461505E-3</v>
      </c>
      <c r="P39" s="12">
        <v>226292.92</v>
      </c>
      <c r="Q39" s="15">
        <v>7.6492495966802446E-3</v>
      </c>
      <c r="R39" s="12">
        <v>89118.97</v>
      </c>
      <c r="S39" s="15">
        <v>5.2620956573406965E-4</v>
      </c>
      <c r="T39" s="12">
        <v>6130.7000000000007</v>
      </c>
      <c r="U39" s="14">
        <v>9.8827608681863553E-3</v>
      </c>
      <c r="V39" s="12">
        <v>8133.3599999999988</v>
      </c>
      <c r="W39" s="13">
        <v>9.8964569952660585E-3</v>
      </c>
      <c r="X39" s="12">
        <v>2590.17</v>
      </c>
      <c r="Y39" s="13">
        <v>9.9007443128210464E-3</v>
      </c>
      <c r="Z39" s="12">
        <v>1180.54</v>
      </c>
      <c r="AA39" s="13">
        <v>9.8855805812347597E-3</v>
      </c>
      <c r="AB39" s="12">
        <v>211317.66999999998</v>
      </c>
      <c r="AC39" s="13">
        <v>9.8815757787525799E-3</v>
      </c>
      <c r="AD39" s="12">
        <v>2092.73</v>
      </c>
      <c r="AE39" s="13">
        <f>AF39/$AF$67</f>
        <v>9.7558155635991475E-3</v>
      </c>
      <c r="AF39" s="12">
        <f>SUM(D39+F39+H39+J39+L39+N39+P39+R39+T39+V39+X39+Z39+AB39+AD39)</f>
        <v>6761648.0600000005</v>
      </c>
    </row>
    <row r="40" spans="2:32" x14ac:dyDescent="0.2">
      <c r="B40" s="17" t="s">
        <v>28</v>
      </c>
      <c r="C40" s="15">
        <v>8.5974582825081702E-3</v>
      </c>
      <c r="D40" s="12">
        <v>3813473</v>
      </c>
      <c r="E40" s="15">
        <v>8.5976052539086991E-3</v>
      </c>
      <c r="F40" s="12">
        <v>1168299.69</v>
      </c>
      <c r="G40" s="14">
        <v>8.6158538121814746E-3</v>
      </c>
      <c r="H40" s="12">
        <v>358820.64</v>
      </c>
      <c r="I40" s="13">
        <v>8.597893490893363E-3</v>
      </c>
      <c r="J40" s="12">
        <v>33315.03</v>
      </c>
      <c r="K40" s="14">
        <v>8.5978390223016669E-3</v>
      </c>
      <c r="L40" s="12">
        <v>5281.3</v>
      </c>
      <c r="M40" s="13">
        <v>9.5156225184914681E-3</v>
      </c>
      <c r="N40" s="12">
        <v>27848.87</v>
      </c>
      <c r="O40" s="16">
        <v>5.9846160158366808E-3</v>
      </c>
      <c r="P40" s="12">
        <v>177046.94</v>
      </c>
      <c r="Q40" s="15">
        <v>5.9846147711154485E-3</v>
      </c>
      <c r="R40" s="12">
        <v>69724.84</v>
      </c>
      <c r="S40" s="15">
        <v>4.3812630564251813E-4</v>
      </c>
      <c r="T40" s="12">
        <v>5104.4699999999993</v>
      </c>
      <c r="U40" s="14">
        <v>8.5965885631395806E-3</v>
      </c>
      <c r="V40" s="12">
        <v>7074.8600000000006</v>
      </c>
      <c r="W40" s="13">
        <v>8.6038123693772499E-3</v>
      </c>
      <c r="X40" s="12">
        <v>2251.85</v>
      </c>
      <c r="Y40" s="13">
        <v>8.6061012684767769E-3</v>
      </c>
      <c r="Z40" s="12">
        <v>1026.17</v>
      </c>
      <c r="AA40" s="13">
        <v>8.5980738342937256E-3</v>
      </c>
      <c r="AB40" s="12">
        <v>183795.47</v>
      </c>
      <c r="AC40" s="13">
        <v>8.595908037076036E-3</v>
      </c>
      <c r="AD40" s="12">
        <v>1820.45</v>
      </c>
      <c r="AE40" s="13">
        <f>AF40/$AF$67</f>
        <v>8.4475210549223821E-3</v>
      </c>
      <c r="AF40" s="12">
        <f>SUM(D40+F40+H40+J40+L40+N40+P40+R40+T40+V40+X40+Z40+AB40+AD40)</f>
        <v>5854883.5799999991</v>
      </c>
    </row>
    <row r="41" spans="2:32" x14ac:dyDescent="0.2">
      <c r="B41" s="17" t="s">
        <v>27</v>
      </c>
      <c r="C41" s="15">
        <v>8.4068732303815494E-3</v>
      </c>
      <c r="D41" s="12">
        <v>3728937.4400000004</v>
      </c>
      <c r="E41" s="15">
        <v>8.4068119573785915E-3</v>
      </c>
      <c r="F41" s="12">
        <v>1142373.43</v>
      </c>
      <c r="G41" s="14">
        <v>8.3991914798467772E-3</v>
      </c>
      <c r="H41" s="12">
        <v>349797.39999999997</v>
      </c>
      <c r="I41" s="13">
        <v>8.4066934417965054E-3</v>
      </c>
      <c r="J41" s="12">
        <v>32574.17</v>
      </c>
      <c r="K41" s="14">
        <v>8.4067307113123279E-3</v>
      </c>
      <c r="L41" s="12">
        <v>5163.91</v>
      </c>
      <c r="M41" s="13">
        <v>7.5878705161319081E-3</v>
      </c>
      <c r="N41" s="12">
        <v>22207.02</v>
      </c>
      <c r="O41" s="16">
        <v>4.4847807587182938E-3</v>
      </c>
      <c r="P41" s="12">
        <v>132676.29999999999</v>
      </c>
      <c r="Q41" s="15">
        <v>4.4847806069093967E-3</v>
      </c>
      <c r="R41" s="12">
        <v>52250.75</v>
      </c>
      <c r="S41" s="15">
        <v>3.8545470825423155E-4</v>
      </c>
      <c r="T41" s="12">
        <v>4490.8100000000004</v>
      </c>
      <c r="U41" s="14">
        <v>8.4072411561528643E-3</v>
      </c>
      <c r="V41" s="12">
        <v>6919.0300000000007</v>
      </c>
      <c r="W41" s="13">
        <v>8.4042150790709404E-3</v>
      </c>
      <c r="X41" s="12">
        <v>2199.61</v>
      </c>
      <c r="Y41" s="13">
        <v>8.4032288499842726E-3</v>
      </c>
      <c r="Z41" s="12">
        <v>1001.98</v>
      </c>
      <c r="AA41" s="13">
        <v>8.4066150850608101E-3</v>
      </c>
      <c r="AB41" s="12">
        <v>179702.78</v>
      </c>
      <c r="AC41" s="13">
        <v>8.4074586483206711E-3</v>
      </c>
      <c r="AD41" s="12">
        <v>1780.54</v>
      </c>
      <c r="AE41" s="13">
        <f>AF41/$AF$67</f>
        <v>8.1693339516630045E-3</v>
      </c>
      <c r="AF41" s="12">
        <f>SUM(D41+F41+H41+J41+L41+N41+P41+R41+T41+V41+X41+Z41+AB41+AD41)</f>
        <v>5662075.1700000009</v>
      </c>
    </row>
    <row r="42" spans="2:32" x14ac:dyDescent="0.2">
      <c r="B42" s="17" t="s">
        <v>26</v>
      </c>
      <c r="C42" s="15">
        <v>3.4704540792760835E-2</v>
      </c>
      <c r="D42" s="12">
        <v>15393483.16</v>
      </c>
      <c r="E42" s="15">
        <v>3.4703062788218178E-2</v>
      </c>
      <c r="F42" s="12">
        <v>4715682.5999999996</v>
      </c>
      <c r="G42" s="14">
        <v>3.4519398509113709E-2</v>
      </c>
      <c r="H42" s="12">
        <v>1437614.07</v>
      </c>
      <c r="I42" s="13">
        <v>3.4700173929434822E-2</v>
      </c>
      <c r="J42" s="12">
        <v>134455.88</v>
      </c>
      <c r="K42" s="14">
        <v>3.4700867223760652E-2</v>
      </c>
      <c r="L42" s="12">
        <v>21315.32</v>
      </c>
      <c r="M42" s="13">
        <v>2.8449599254737643E-2</v>
      </c>
      <c r="N42" s="12">
        <v>83261.94</v>
      </c>
      <c r="O42" s="16">
        <v>4.8198133647746381E-2</v>
      </c>
      <c r="P42" s="12">
        <v>1425877.96</v>
      </c>
      <c r="Q42" s="15">
        <v>4.8198133716024549E-2</v>
      </c>
      <c r="R42" s="12">
        <v>561541.1</v>
      </c>
      <c r="S42" s="15">
        <v>1.3530204336374698E-3</v>
      </c>
      <c r="T42" s="12">
        <v>15763.61</v>
      </c>
      <c r="U42" s="14">
        <v>3.4713334854625473E-2</v>
      </c>
      <c r="V42" s="12">
        <v>28568.54</v>
      </c>
      <c r="W42" s="13">
        <v>3.4640484168618445E-2</v>
      </c>
      <c r="X42" s="12">
        <v>9066.35</v>
      </c>
      <c r="Y42" s="13">
        <v>3.4617381276863389E-2</v>
      </c>
      <c r="Z42" s="12">
        <v>4127.6899999999996</v>
      </c>
      <c r="AA42" s="13">
        <v>3.4698342851170967E-2</v>
      </c>
      <c r="AB42" s="12">
        <v>741724.05999999994</v>
      </c>
      <c r="AC42" s="13">
        <v>3.4719356316194563E-2</v>
      </c>
      <c r="AD42" s="12">
        <v>7352.9000000000005</v>
      </c>
      <c r="AE42" s="13">
        <f>AF42/$AF$67</f>
        <v>3.5464185132366356E-2</v>
      </c>
      <c r="AF42" s="12">
        <f>SUM(D42+F42+H42+J42+L42+N42+P42+R42+T42+V42+X42+Z42+AB42+AD42)</f>
        <v>24579835.18</v>
      </c>
    </row>
    <row r="43" spans="2:32" x14ac:dyDescent="0.2">
      <c r="B43" s="17" t="s">
        <v>25</v>
      </c>
      <c r="C43" s="15">
        <v>1.027112526337187E-2</v>
      </c>
      <c r="D43" s="12">
        <v>4555841.6899999995</v>
      </c>
      <c r="E43" s="15">
        <v>1.0271120398591061E-2</v>
      </c>
      <c r="F43" s="12">
        <v>1395708.04</v>
      </c>
      <c r="G43" s="14">
        <v>1.0270514516155842E-2</v>
      </c>
      <c r="H43" s="12">
        <v>427731.56</v>
      </c>
      <c r="I43" s="13">
        <v>1.0271109416051418E-2</v>
      </c>
      <c r="J43" s="12">
        <v>39798.39</v>
      </c>
      <c r="K43" s="14">
        <v>1.0271107138845336E-2</v>
      </c>
      <c r="L43" s="12">
        <v>6309.119999999999</v>
      </c>
      <c r="M43" s="13">
        <v>8.1159081969292383E-3</v>
      </c>
      <c r="N43" s="12">
        <v>23752.400000000001</v>
      </c>
      <c r="O43" s="16">
        <v>7.3346943587044066E-3</v>
      </c>
      <c r="P43" s="12">
        <v>216987.22000000003</v>
      </c>
      <c r="Q43" s="15">
        <v>7.3346946042143106E-3</v>
      </c>
      <c r="R43" s="12">
        <v>85454.19</v>
      </c>
      <c r="S43" s="15">
        <v>4.8649171712823611E-4</v>
      </c>
      <c r="T43" s="12">
        <v>5667.96</v>
      </c>
      <c r="U43" s="14">
        <v>1.0271164247787871E-2</v>
      </c>
      <c r="V43" s="12">
        <v>8453.01</v>
      </c>
      <c r="W43" s="13">
        <v>1.0270892953344515E-2</v>
      </c>
      <c r="X43" s="12">
        <v>2688.17</v>
      </c>
      <c r="Y43" s="13">
        <v>1.0270762134395636E-2</v>
      </c>
      <c r="Z43" s="12">
        <v>1224.6600000000001</v>
      </c>
      <c r="AA43" s="13">
        <v>1.027110516601662E-2</v>
      </c>
      <c r="AB43" s="12">
        <v>219558.78000000003</v>
      </c>
      <c r="AC43" s="13">
        <v>1.0271176356708107E-2</v>
      </c>
      <c r="AD43" s="12">
        <v>2175.2399999999998</v>
      </c>
      <c r="AE43" s="13">
        <f>AF43/$AF$67</f>
        <v>1.0087233871141407E-2</v>
      </c>
      <c r="AF43" s="12">
        <f>SUM(D43+F43+H43+J43+L43+N43+P43+R43+T43+V43+X43+Z43+AB43+AD43)</f>
        <v>6991350.4299999997</v>
      </c>
    </row>
    <row r="44" spans="2:32" x14ac:dyDescent="0.2">
      <c r="B44" s="17" t="s">
        <v>24</v>
      </c>
      <c r="C44" s="15">
        <v>8.7691898893282952E-3</v>
      </c>
      <c r="D44" s="12">
        <v>3889645.96</v>
      </c>
      <c r="E44" s="15">
        <v>8.7696609468009504E-3</v>
      </c>
      <c r="F44" s="12">
        <v>1191679.76</v>
      </c>
      <c r="G44" s="14">
        <v>8.8281959793832868E-3</v>
      </c>
      <c r="H44" s="12">
        <v>367663.96</v>
      </c>
      <c r="I44" s="13">
        <v>8.7705815680633823E-3</v>
      </c>
      <c r="J44" s="12">
        <v>33984.160000000003</v>
      </c>
      <c r="K44" s="14">
        <v>8.7703721068799947E-3</v>
      </c>
      <c r="L44" s="12">
        <v>5387.28</v>
      </c>
      <c r="M44" s="13">
        <v>1.0164272618852044E-2</v>
      </c>
      <c r="N44" s="12">
        <v>29747.239999999998</v>
      </c>
      <c r="O44" s="16">
        <v>6.2846994152092493E-3</v>
      </c>
      <c r="P44" s="12">
        <v>185924.50999999998</v>
      </c>
      <c r="Q44" s="15">
        <v>6.2846993653092277E-3</v>
      </c>
      <c r="R44" s="12">
        <v>73221.03</v>
      </c>
      <c r="S44" s="15">
        <v>5.1638953924188521E-4</v>
      </c>
      <c r="T44" s="12">
        <v>6016.29</v>
      </c>
      <c r="U44" s="14">
        <v>8.7663973299135882E-3</v>
      </c>
      <c r="V44" s="12">
        <v>7214.6100000000006</v>
      </c>
      <c r="W44" s="13">
        <v>8.7896166616359787E-3</v>
      </c>
      <c r="X44" s="12">
        <v>2300.48</v>
      </c>
      <c r="Y44" s="13">
        <v>8.7968130831323991E-3</v>
      </c>
      <c r="Z44" s="12">
        <v>1048.9099999999999</v>
      </c>
      <c r="AA44" s="13">
        <v>8.7711655598517874E-3</v>
      </c>
      <c r="AB44" s="12">
        <v>187495.54</v>
      </c>
      <c r="AC44" s="13">
        <v>8.7644311812674416E-3</v>
      </c>
      <c r="AD44" s="12">
        <v>1856.14</v>
      </c>
      <c r="AE44" s="13">
        <f>AF44/$AF$67</f>
        <v>8.6326376813011044E-3</v>
      </c>
      <c r="AF44" s="12">
        <f>SUM(D44+F44+H44+J44+L44+N44+P44+R44+T44+V44+X44+Z44+AB44+AD44)</f>
        <v>5983185.870000001</v>
      </c>
    </row>
    <row r="45" spans="2:32" x14ac:dyDescent="0.2">
      <c r="B45" s="17" t="s">
        <v>23</v>
      </c>
      <c r="C45" s="15">
        <v>1.0488943450589367E-2</v>
      </c>
      <c r="D45" s="12">
        <v>4652456.7300000004</v>
      </c>
      <c r="E45" s="15">
        <v>1.0489051094353352E-2</v>
      </c>
      <c r="F45" s="12">
        <v>1425321.9100000001</v>
      </c>
      <c r="G45" s="14">
        <v>1.0502428289616898E-2</v>
      </c>
      <c r="H45" s="12">
        <v>437389.97</v>
      </c>
      <c r="I45" s="13">
        <v>1.0489260604536536E-2</v>
      </c>
      <c r="J45" s="12">
        <v>40643.680000000008</v>
      </c>
      <c r="K45" s="14">
        <v>1.0489207321341648E-2</v>
      </c>
      <c r="L45" s="12">
        <v>6443.09</v>
      </c>
      <c r="M45" s="13">
        <v>1.1412779784321118E-2</v>
      </c>
      <c r="N45" s="12">
        <v>33401.18</v>
      </c>
      <c r="O45" s="16">
        <v>8.2695991415644172E-3</v>
      </c>
      <c r="P45" s="12">
        <v>244645.13999999996</v>
      </c>
      <c r="Q45" s="15">
        <v>8.2695995789568173E-3</v>
      </c>
      <c r="R45" s="12">
        <v>96346.47</v>
      </c>
      <c r="S45" s="15">
        <v>5.1999447860620433E-4</v>
      </c>
      <c r="T45" s="12">
        <v>6058.2900000000009</v>
      </c>
      <c r="U45" s="14">
        <v>1.0488300753136816E-2</v>
      </c>
      <c r="V45" s="12">
        <v>8631.7099999999991</v>
      </c>
      <c r="W45" s="13">
        <v>1.0493605932899547E-2</v>
      </c>
      <c r="X45" s="12">
        <v>2746.46</v>
      </c>
      <c r="Y45" s="13">
        <v>1.0495272041094451E-2</v>
      </c>
      <c r="Z45" s="12">
        <v>1251.43</v>
      </c>
      <c r="AA45" s="13">
        <v>1.0489394964173965E-2</v>
      </c>
      <c r="AB45" s="12">
        <v>224225.02000000002</v>
      </c>
      <c r="AC45" s="13">
        <v>1.0487909680282933E-2</v>
      </c>
      <c r="AD45" s="12">
        <v>2221.14</v>
      </c>
      <c r="AE45" s="13">
        <f>AF45/$AF$67</f>
        <v>1.0361991948491861E-2</v>
      </c>
      <c r="AF45" s="12">
        <f>SUM(D45+F45+H45+J45+L45+N45+P45+R45+T45+V45+X45+Z45+AB45+AD45)</f>
        <v>7181782.2199999979</v>
      </c>
    </row>
    <row r="46" spans="2:32" x14ac:dyDescent="0.2">
      <c r="B46" s="17" t="s">
        <v>22</v>
      </c>
      <c r="C46" s="15">
        <v>9.5002825627030565E-3</v>
      </c>
      <c r="D46" s="12">
        <v>4213928.0999999996</v>
      </c>
      <c r="E46" s="15">
        <v>9.5005959379082447E-3</v>
      </c>
      <c r="F46" s="12">
        <v>1291004.06</v>
      </c>
      <c r="G46" s="14">
        <v>9.5395282647644242E-3</v>
      </c>
      <c r="H46" s="12">
        <v>397288.5</v>
      </c>
      <c r="I46" s="13">
        <v>9.5012070074097944E-3</v>
      </c>
      <c r="J46" s="12">
        <v>36815.18</v>
      </c>
      <c r="K46" s="14">
        <v>9.5010573715647618E-3</v>
      </c>
      <c r="L46" s="12">
        <v>5836.1100000000006</v>
      </c>
      <c r="M46" s="13">
        <v>1.0690902545411008E-2</v>
      </c>
      <c r="N46" s="12">
        <v>31288.5</v>
      </c>
      <c r="O46" s="16">
        <v>7.5320329193169439E-3</v>
      </c>
      <c r="P46" s="12">
        <v>222825.21999999997</v>
      </c>
      <c r="Q46" s="15">
        <v>7.5320324182927209E-3</v>
      </c>
      <c r="R46" s="12">
        <v>87753.31</v>
      </c>
      <c r="S46" s="15">
        <v>5.150745946928049E-4</v>
      </c>
      <c r="T46" s="12">
        <v>6000.9699999999993</v>
      </c>
      <c r="U46" s="14">
        <v>9.4984158877335027E-3</v>
      </c>
      <c r="V46" s="12">
        <v>7817.05</v>
      </c>
      <c r="W46" s="13">
        <v>9.5138445785111943E-3</v>
      </c>
      <c r="X46" s="12">
        <v>2490.0299999999997</v>
      </c>
      <c r="Y46" s="13">
        <v>9.5188174861096514E-3</v>
      </c>
      <c r="Z46" s="12">
        <v>1135</v>
      </c>
      <c r="AA46" s="13">
        <v>9.501596015859393E-3</v>
      </c>
      <c r="AB46" s="12">
        <v>203109.48</v>
      </c>
      <c r="AC46" s="13">
        <v>9.4972164641776175E-3</v>
      </c>
      <c r="AD46" s="12">
        <v>2011.33</v>
      </c>
      <c r="AE46" s="13">
        <f>AF46/$AF$67</f>
        <v>9.3917277845798029E-3</v>
      </c>
      <c r="AF46" s="12">
        <f>SUM(D46+F46+H46+J46+L46+N46+P46+R46+T46+V46+X46+Z46+AB46+AD46)</f>
        <v>6509302.8399999999</v>
      </c>
    </row>
    <row r="47" spans="2:32" x14ac:dyDescent="0.2">
      <c r="B47" s="17" t="s">
        <v>21</v>
      </c>
      <c r="C47" s="15">
        <v>1.5196819995111079E-2</v>
      </c>
      <c r="D47" s="12">
        <v>6740673.9100000001</v>
      </c>
      <c r="E47" s="15">
        <v>1.5198527316592714E-2</v>
      </c>
      <c r="F47" s="12">
        <v>2065276.81</v>
      </c>
      <c r="G47" s="14">
        <v>1.5410534713071909E-2</v>
      </c>
      <c r="H47" s="12">
        <v>641795.70000000007</v>
      </c>
      <c r="I47" s="13">
        <v>1.5201864627598635E-2</v>
      </c>
      <c r="J47" s="12">
        <v>58904.03</v>
      </c>
      <c r="K47" s="14">
        <v>1.5201079674860278E-2</v>
      </c>
      <c r="L47" s="12">
        <v>9337.4000000000015</v>
      </c>
      <c r="M47" s="13">
        <v>2.5182194833733296E-2</v>
      </c>
      <c r="N47" s="12">
        <v>73699.400000000009</v>
      </c>
      <c r="O47" s="16">
        <v>1.9827444836993519E-2</v>
      </c>
      <c r="P47" s="12">
        <v>586568.69999999995</v>
      </c>
      <c r="Q47" s="15">
        <v>1.9827444599077274E-2</v>
      </c>
      <c r="R47" s="12">
        <v>231003.24</v>
      </c>
      <c r="S47" s="15">
        <v>1.0747251229443115E-3</v>
      </c>
      <c r="T47" s="12">
        <v>12521.28</v>
      </c>
      <c r="U47" s="14">
        <v>1.518667542503226E-2</v>
      </c>
      <c r="V47" s="12">
        <v>12498.400000000001</v>
      </c>
      <c r="W47" s="13">
        <v>1.5270721018465805E-2</v>
      </c>
      <c r="X47" s="12">
        <v>3996.76</v>
      </c>
      <c r="Y47" s="13">
        <v>1.5297284830695037E-2</v>
      </c>
      <c r="Z47" s="12">
        <v>1824.01</v>
      </c>
      <c r="AA47" s="13">
        <v>1.5203965559327843E-2</v>
      </c>
      <c r="AB47" s="12">
        <v>325005.34999999998</v>
      </c>
      <c r="AC47" s="13">
        <v>1.5179737559082258E-2</v>
      </c>
      <c r="AD47" s="12">
        <v>3214.7799999999997</v>
      </c>
      <c r="AE47" s="13">
        <f>AF47/$AF$67</f>
        <v>1.5533820903250495E-2</v>
      </c>
      <c r="AF47" s="12">
        <f>SUM(D47+F47+H47+J47+L47+N47+P47+R47+T47+V47+X47+Z47+AB47+AD47)</f>
        <v>10766319.769999998</v>
      </c>
    </row>
    <row r="48" spans="2:32" x14ac:dyDescent="0.2">
      <c r="B48" s="17" t="s">
        <v>20</v>
      </c>
      <c r="C48" s="15">
        <v>8.7054791048315813E-3</v>
      </c>
      <c r="D48" s="12">
        <v>3861386.5200000005</v>
      </c>
      <c r="E48" s="15">
        <v>8.7053372575847041E-3</v>
      </c>
      <c r="F48" s="12">
        <v>1182939.03</v>
      </c>
      <c r="G48" s="14">
        <v>8.6877219394193277E-3</v>
      </c>
      <c r="H48" s="12">
        <v>361813.7</v>
      </c>
      <c r="I48" s="13">
        <v>8.7050580137276075E-3</v>
      </c>
      <c r="J48" s="12">
        <v>33730.269999999997</v>
      </c>
      <c r="K48" s="14">
        <v>8.7051390374418593E-3</v>
      </c>
      <c r="L48" s="12">
        <v>5347.21</v>
      </c>
      <c r="M48" s="13">
        <v>8.0550911637043247E-3</v>
      </c>
      <c r="N48" s="12">
        <v>23574.41</v>
      </c>
      <c r="O48" s="16">
        <v>5.3789732241454604E-3</v>
      </c>
      <c r="P48" s="12">
        <v>159129.79999999999</v>
      </c>
      <c r="Q48" s="15">
        <v>5.3789737997641937E-3</v>
      </c>
      <c r="R48" s="12">
        <v>62668.71</v>
      </c>
      <c r="S48" s="15">
        <v>3.8443502540546698E-4</v>
      </c>
      <c r="T48" s="12">
        <v>4478.93</v>
      </c>
      <c r="U48" s="14">
        <v>8.7063233017969002E-3</v>
      </c>
      <c r="V48" s="12">
        <v>7165.17</v>
      </c>
      <c r="W48" s="13">
        <v>8.6993317464380809E-3</v>
      </c>
      <c r="X48" s="12">
        <v>2276.85</v>
      </c>
      <c r="Y48" s="13">
        <v>8.6970961316699836E-3</v>
      </c>
      <c r="Z48" s="12">
        <v>1037.02</v>
      </c>
      <c r="AA48" s="13">
        <v>8.7048848461248347E-3</v>
      </c>
      <c r="AB48" s="12">
        <v>186078.7</v>
      </c>
      <c r="AC48" s="13">
        <v>8.7069189398482402E-3</v>
      </c>
      <c r="AD48" s="12">
        <v>1843.96</v>
      </c>
      <c r="AE48" s="13">
        <f>AF48/$AF$67</f>
        <v>8.5031945719507042E-3</v>
      </c>
      <c r="AF48" s="12">
        <f>SUM(D48+F48+H48+J48+L48+N48+P48+R48+T48+V48+X48+Z48+AB48+AD48)</f>
        <v>5893470.2799999993</v>
      </c>
    </row>
    <row r="49" spans="2:32" x14ac:dyDescent="0.2">
      <c r="B49" s="17" t="s">
        <v>19</v>
      </c>
      <c r="C49" s="15">
        <v>1.2038823537798489E-2</v>
      </c>
      <c r="D49" s="12">
        <v>5339918.7300000004</v>
      </c>
      <c r="E49" s="15">
        <v>1.2038158129452607E-2</v>
      </c>
      <c r="F49" s="12">
        <v>1635824.8599999999</v>
      </c>
      <c r="G49" s="14">
        <v>1.195553451307938E-2</v>
      </c>
      <c r="H49" s="12">
        <v>497906.83999999997</v>
      </c>
      <c r="I49" s="13">
        <v>1.2036856812206946E-2</v>
      </c>
      <c r="J49" s="12">
        <v>46640.29</v>
      </c>
      <c r="K49" s="14">
        <v>1.2037153708777566E-2</v>
      </c>
      <c r="L49" s="12">
        <v>7393.93</v>
      </c>
      <c r="M49" s="13">
        <v>9.2310989858975841E-3</v>
      </c>
      <c r="N49" s="12">
        <v>27016.170000000002</v>
      </c>
      <c r="O49" s="16">
        <v>8.9166573411408219E-3</v>
      </c>
      <c r="P49" s="12">
        <v>263787.5</v>
      </c>
      <c r="Q49" s="15">
        <v>8.9166578703285138E-3</v>
      </c>
      <c r="R49" s="12">
        <v>103885.14</v>
      </c>
      <c r="S49" s="15">
        <v>4.5220874377356179E-4</v>
      </c>
      <c r="T49" s="12">
        <v>5268.5400000000009</v>
      </c>
      <c r="U49" s="14">
        <v>1.2042776985134354E-2</v>
      </c>
      <c r="V49" s="12">
        <v>9911.02</v>
      </c>
      <c r="W49" s="13">
        <v>1.2010033355366469E-2</v>
      </c>
      <c r="X49" s="12">
        <v>3143.35</v>
      </c>
      <c r="Y49" s="13">
        <v>1.1999748401299923E-2</v>
      </c>
      <c r="Z49" s="12">
        <v>1430.8200000000002</v>
      </c>
      <c r="AA49" s="13">
        <v>1.203603944807426E-2</v>
      </c>
      <c r="AB49" s="12">
        <v>257286.64</v>
      </c>
      <c r="AC49" s="13">
        <v>1.2045462057502797E-2</v>
      </c>
      <c r="AD49" s="12">
        <v>2551</v>
      </c>
      <c r="AE49" s="13">
        <f>AF49/$AF$67</f>
        <v>1.1833927975927042E-2</v>
      </c>
      <c r="AF49" s="12">
        <f>SUM(D49+F49+H49+J49+L49+N49+P49+R49+T49+V49+X49+Z49+AB49+AD49)</f>
        <v>8201964.8299999982</v>
      </c>
    </row>
    <row r="50" spans="2:32" x14ac:dyDescent="0.2">
      <c r="B50" s="17" t="s">
        <v>18</v>
      </c>
      <c r="C50" s="15">
        <v>1.6470981689874615E-2</v>
      </c>
      <c r="D50" s="12">
        <v>7305838.7599999998</v>
      </c>
      <c r="E50" s="15">
        <v>1.6471440017944365E-2</v>
      </c>
      <c r="F50" s="12">
        <v>2238248.6399999997</v>
      </c>
      <c r="G50" s="14">
        <v>1.652838488479871E-2</v>
      </c>
      <c r="H50" s="12">
        <v>688350.30999999994</v>
      </c>
      <c r="I50" s="13">
        <v>1.6472336125175097E-2</v>
      </c>
      <c r="J50" s="12">
        <v>63826.84</v>
      </c>
      <c r="K50" s="14">
        <v>1.6472155882127894E-2</v>
      </c>
      <c r="L50" s="12">
        <v>10118.17</v>
      </c>
      <c r="M50" s="13">
        <v>1.8645732222182434E-2</v>
      </c>
      <c r="N50" s="12">
        <v>54569.479999999996</v>
      </c>
      <c r="O50" s="16">
        <v>1.8516353873780627E-2</v>
      </c>
      <c r="P50" s="12">
        <v>547781.81000000006</v>
      </c>
      <c r="Q50" s="15">
        <v>1.8516354760160215E-2</v>
      </c>
      <c r="R50" s="12">
        <v>215728.15000000002</v>
      </c>
      <c r="S50" s="15">
        <v>8.7510503892072823E-4</v>
      </c>
      <c r="T50" s="12">
        <v>10195.570000000002</v>
      </c>
      <c r="U50" s="14">
        <v>1.6468242540625917E-2</v>
      </c>
      <c r="V50" s="12">
        <v>13553.11</v>
      </c>
      <c r="W50" s="13">
        <v>1.6490809125539206E-2</v>
      </c>
      <c r="X50" s="12">
        <v>4316.09</v>
      </c>
      <c r="Y50" s="13">
        <v>1.6497997693678577E-2</v>
      </c>
      <c r="Z50" s="12">
        <v>1967.1799999999998</v>
      </c>
      <c r="AA50" s="13">
        <v>1.6472902722325797E-2</v>
      </c>
      <c r="AB50" s="12">
        <v>352130.6</v>
      </c>
      <c r="AC50" s="13">
        <v>1.6466444109717111E-2</v>
      </c>
      <c r="AD50" s="12">
        <v>3487.2799999999997</v>
      </c>
      <c r="AE50" s="13">
        <f>AF50/$AF$67</f>
        <v>1.6606976390133373E-2</v>
      </c>
      <c r="AF50" s="12">
        <f>SUM(D50+F50+H50+J50+L50+N50+P50+R50+T50+V50+X50+Z50+AB50+AD50)</f>
        <v>11510111.989999998</v>
      </c>
    </row>
    <row r="51" spans="2:32" x14ac:dyDescent="0.2">
      <c r="B51" s="17" t="s">
        <v>17</v>
      </c>
      <c r="C51" s="15">
        <v>1.4744217819485804E-2</v>
      </c>
      <c r="D51" s="12">
        <v>6539918.5099999998</v>
      </c>
      <c r="E51" s="15">
        <v>1.4744424470279051E-2</v>
      </c>
      <c r="F51" s="12">
        <v>2003570.3</v>
      </c>
      <c r="G51" s="14">
        <v>1.4770118495415957E-2</v>
      </c>
      <c r="H51" s="12">
        <v>615124.57000000007</v>
      </c>
      <c r="I51" s="13">
        <v>1.4744825641896752E-2</v>
      </c>
      <c r="J51" s="12">
        <v>57133.1</v>
      </c>
      <c r="K51" s="14">
        <v>1.4744741224792796E-2</v>
      </c>
      <c r="L51" s="12">
        <v>9057.09</v>
      </c>
      <c r="M51" s="13">
        <v>1.443596276312362E-2</v>
      </c>
      <c r="N51" s="12">
        <v>42248.97</v>
      </c>
      <c r="O51" s="16">
        <v>1.5781032186676414E-2</v>
      </c>
      <c r="P51" s="12">
        <v>466860.94000000006</v>
      </c>
      <c r="Q51" s="15">
        <v>1.5781032343739145E-2</v>
      </c>
      <c r="R51" s="12">
        <v>183859.78</v>
      </c>
      <c r="S51" s="15">
        <v>7.4292307057679922E-4</v>
      </c>
      <c r="T51" s="12">
        <v>8655.56</v>
      </c>
      <c r="U51" s="14">
        <v>1.4742973319306341E-2</v>
      </c>
      <c r="V51" s="12">
        <v>12133.24</v>
      </c>
      <c r="W51" s="13">
        <v>1.4753197033550223E-2</v>
      </c>
      <c r="X51" s="12">
        <v>3861.3099999999995</v>
      </c>
      <c r="Y51" s="13">
        <v>1.4756431491770621E-2</v>
      </c>
      <c r="Z51" s="12">
        <v>1759.52</v>
      </c>
      <c r="AA51" s="13">
        <v>1.4745086556856234E-2</v>
      </c>
      <c r="AB51" s="12">
        <v>315196.19</v>
      </c>
      <c r="AC51" s="13">
        <v>1.4742162894688382E-2</v>
      </c>
      <c r="AD51" s="12">
        <v>3122.11</v>
      </c>
      <c r="AE51" s="13">
        <f>AF51/$AF$67</f>
        <v>1.4806903278970239E-2</v>
      </c>
      <c r="AF51" s="12">
        <f>SUM(D51+F51+H51+J51+L51+N51+P51+R51+T51+V51+X51+Z51+AB51+AD51)</f>
        <v>10262501.189999999</v>
      </c>
    </row>
    <row r="52" spans="2:32" x14ac:dyDescent="0.2">
      <c r="B52" s="17" t="s">
        <v>16</v>
      </c>
      <c r="C52" s="15">
        <v>1.1341596004272592E-2</v>
      </c>
      <c r="D52" s="12">
        <v>5030657.75</v>
      </c>
      <c r="E52" s="15">
        <v>1.1341272548942266E-2</v>
      </c>
      <c r="F52" s="12">
        <v>1541127.4200000002</v>
      </c>
      <c r="G52" s="14">
        <v>1.1301152674899924E-2</v>
      </c>
      <c r="H52" s="12">
        <v>470654.08999999997</v>
      </c>
      <c r="I52" s="13">
        <v>1.1340640981350781E-2</v>
      </c>
      <c r="J52" s="12">
        <v>43942.600000000006</v>
      </c>
      <c r="K52" s="14">
        <v>1.1340769935808834E-2</v>
      </c>
      <c r="L52" s="12">
        <v>6966.17</v>
      </c>
      <c r="M52" s="13">
        <v>1.038903835077901E-2</v>
      </c>
      <c r="N52" s="12">
        <v>30405.050000000003</v>
      </c>
      <c r="O52" s="16">
        <v>9.4148915734129299E-3</v>
      </c>
      <c r="P52" s="12">
        <v>278527.09999999998</v>
      </c>
      <c r="Q52" s="15">
        <v>9.4148913899576754E-3</v>
      </c>
      <c r="R52" s="12">
        <v>109689.9</v>
      </c>
      <c r="S52" s="15">
        <v>4.8260610748483793E-4</v>
      </c>
      <c r="T52" s="12">
        <v>5622.6900000000005</v>
      </c>
      <c r="U52" s="14">
        <v>1.1343505091103771E-2</v>
      </c>
      <c r="V52" s="12">
        <v>9335.5299999999988</v>
      </c>
      <c r="W52" s="13">
        <v>1.1327642925643895E-2</v>
      </c>
      <c r="X52" s="12">
        <v>2964.75</v>
      </c>
      <c r="Y52" s="13">
        <v>1.1322612433169092E-2</v>
      </c>
      <c r="Z52" s="12">
        <v>1350.0800000000002</v>
      </c>
      <c r="AA52" s="13">
        <v>1.134024679793383E-2</v>
      </c>
      <c r="AB52" s="12">
        <v>242413.13</v>
      </c>
      <c r="AC52" s="13">
        <v>1.1344832633711239E-2</v>
      </c>
      <c r="AD52" s="12">
        <v>2402.62</v>
      </c>
      <c r="AE52" s="13">
        <f>AF52/$AF$67</f>
        <v>1.1219423958745251E-2</v>
      </c>
      <c r="AF52" s="12">
        <f>SUM(D52+F52+H52+J52+L52+N52+P52+R52+T52+V52+X52+Z52+AB52+AD52)</f>
        <v>7776058.8799999999</v>
      </c>
    </row>
    <row r="53" spans="2:32" x14ac:dyDescent="0.2">
      <c r="B53" s="17" t="s">
        <v>15</v>
      </c>
      <c r="C53" s="15">
        <v>1.304126011553307E-2</v>
      </c>
      <c r="D53" s="12">
        <v>5784557.6799999997</v>
      </c>
      <c r="E53" s="15">
        <v>1.3042326603998747E-2</v>
      </c>
      <c r="F53" s="12">
        <v>1772277.9400000002</v>
      </c>
      <c r="G53" s="14">
        <v>1.3174794270264299E-2</v>
      </c>
      <c r="H53" s="12">
        <v>548684.81000000006</v>
      </c>
      <c r="I53" s="13">
        <v>1.3044413402760581E-2</v>
      </c>
      <c r="J53" s="12">
        <v>50544.36</v>
      </c>
      <c r="K53" s="14">
        <v>1.3043911444520957E-2</v>
      </c>
      <c r="L53" s="12">
        <v>8012.34</v>
      </c>
      <c r="M53" s="13">
        <v>2.1238760859183848E-2</v>
      </c>
      <c r="N53" s="12">
        <v>62158.36</v>
      </c>
      <c r="O53" s="16">
        <v>1.3805284467050578E-2</v>
      </c>
      <c r="P53" s="12">
        <v>408411.06</v>
      </c>
      <c r="Q53" s="15">
        <v>1.3805284384482443E-2</v>
      </c>
      <c r="R53" s="12">
        <v>160840.97</v>
      </c>
      <c r="S53" s="15">
        <v>8.4032681556290808E-4</v>
      </c>
      <c r="T53" s="12">
        <v>9790.380000000001</v>
      </c>
      <c r="U53" s="14">
        <v>1.3034909766233782E-2</v>
      </c>
      <c r="V53" s="12">
        <v>10727.53</v>
      </c>
      <c r="W53" s="13">
        <v>1.3087453720861814E-2</v>
      </c>
      <c r="X53" s="12">
        <v>3425.34</v>
      </c>
      <c r="Y53" s="13">
        <v>1.3104015095922001E-2</v>
      </c>
      <c r="Z53" s="12">
        <v>1562.4900000000002</v>
      </c>
      <c r="AA53" s="13">
        <v>1.3045727068329802E-2</v>
      </c>
      <c r="AB53" s="12">
        <v>278870.08</v>
      </c>
      <c r="AC53" s="13">
        <v>1.3030536261515433E-2</v>
      </c>
      <c r="AD53" s="12">
        <v>2759.62</v>
      </c>
      <c r="AE53" s="13">
        <f>AF53/$AF$67</f>
        <v>1.313341214371677E-2</v>
      </c>
      <c r="AF53" s="12">
        <f>SUM(D53+F53+H53+J53+L53+N53+P53+R53+T53+V53+X53+Z53+AB53+AD53)</f>
        <v>9102622.9600000009</v>
      </c>
    </row>
    <row r="54" spans="2:32" x14ac:dyDescent="0.2">
      <c r="B54" s="17" t="s">
        <v>14</v>
      </c>
      <c r="C54" s="15">
        <v>2.1167417210061362E-2</v>
      </c>
      <c r="D54" s="12">
        <v>9388981.1799999997</v>
      </c>
      <c r="E54" s="15">
        <v>2.1168019019382627E-2</v>
      </c>
      <c r="F54" s="12">
        <v>2876450.98</v>
      </c>
      <c r="G54" s="14">
        <v>2.1242784775563267E-2</v>
      </c>
      <c r="H54" s="12">
        <v>884688.83</v>
      </c>
      <c r="I54" s="13">
        <v>2.1169197358783174E-2</v>
      </c>
      <c r="J54" s="12">
        <v>82026.19</v>
      </c>
      <c r="K54" s="14">
        <v>2.1168871762562692E-2</v>
      </c>
      <c r="L54" s="12">
        <v>13003.17</v>
      </c>
      <c r="M54" s="13">
        <v>2.1543871089074216E-2</v>
      </c>
      <c r="N54" s="12">
        <v>63051.31</v>
      </c>
      <c r="O54" s="16">
        <v>2.5639168544430855E-2</v>
      </c>
      <c r="P54" s="12">
        <v>758500.85000000009</v>
      </c>
      <c r="Q54" s="15">
        <v>2.5639168194917777E-2</v>
      </c>
      <c r="R54" s="12">
        <v>298713.78000000003</v>
      </c>
      <c r="S54" s="15">
        <v>1.1283897952955783E-3</v>
      </c>
      <c r="T54" s="12">
        <v>13146.509999999998</v>
      </c>
      <c r="U54" s="14">
        <v>2.116383465741644E-2</v>
      </c>
      <c r="V54" s="12">
        <v>17417.510000000002</v>
      </c>
      <c r="W54" s="13">
        <v>2.1193495512499664E-2</v>
      </c>
      <c r="X54" s="12">
        <v>5546.91</v>
      </c>
      <c r="Y54" s="13">
        <v>2.1202893385050839E-2</v>
      </c>
      <c r="Z54" s="12">
        <v>2528.1800000000003</v>
      </c>
      <c r="AA54" s="13">
        <v>2.1169939457402323E-2</v>
      </c>
      <c r="AB54" s="12">
        <v>452536.12</v>
      </c>
      <c r="AC54" s="13">
        <v>2.116138841539137E-2</v>
      </c>
      <c r="AD54" s="12">
        <v>4481.58</v>
      </c>
      <c r="AE54" s="13">
        <f>AF54/$AF$67</f>
        <v>2.144179746627697E-2</v>
      </c>
      <c r="AF54" s="12">
        <f>SUM(D54+F54+H54+J54+L54+N54+P54+R54+T54+V54+X54+Z54+AB54+AD54)</f>
        <v>14861073.099999998</v>
      </c>
    </row>
    <row r="55" spans="2:32" x14ac:dyDescent="0.2">
      <c r="B55" s="17" t="s">
        <v>13</v>
      </c>
      <c r="C55" s="15">
        <v>1.1930454959521363E-2</v>
      </c>
      <c r="D55" s="12">
        <v>5291850.96</v>
      </c>
      <c r="E55" s="15">
        <v>1.1929957352687504E-2</v>
      </c>
      <c r="F55" s="12">
        <v>1621121.8199999998</v>
      </c>
      <c r="G55" s="14">
        <v>1.18681885154288E-2</v>
      </c>
      <c r="H55" s="12">
        <v>494269.18000000005</v>
      </c>
      <c r="I55" s="13">
        <v>1.1928985154239848E-2</v>
      </c>
      <c r="J55" s="12">
        <v>46222.31</v>
      </c>
      <c r="K55" s="14">
        <v>1.1929218782305183E-2</v>
      </c>
      <c r="L55" s="12">
        <v>7327.63</v>
      </c>
      <c r="M55" s="13">
        <v>9.4014782512904186E-3</v>
      </c>
      <c r="N55" s="12">
        <v>27514.809999999998</v>
      </c>
      <c r="O55" s="16">
        <v>9.4254879577878575E-3</v>
      </c>
      <c r="P55" s="12">
        <v>278840.58</v>
      </c>
      <c r="Q55" s="15">
        <v>9.4254881950509815E-3</v>
      </c>
      <c r="R55" s="12">
        <v>109813.36000000002</v>
      </c>
      <c r="S55" s="15">
        <v>4.7756949220154635E-4</v>
      </c>
      <c r="T55" s="12">
        <v>5564.0099999999993</v>
      </c>
      <c r="U55" s="14">
        <v>1.1933394622451018E-2</v>
      </c>
      <c r="V55" s="12">
        <v>9821</v>
      </c>
      <c r="W55" s="13">
        <v>1.1908935646685286E-2</v>
      </c>
      <c r="X55" s="12">
        <v>3116.8900000000003</v>
      </c>
      <c r="Y55" s="13">
        <v>1.1901121710871156E-2</v>
      </c>
      <c r="Z55" s="12">
        <v>1419.06</v>
      </c>
      <c r="AA55" s="13">
        <v>1.1928375156960817E-2</v>
      </c>
      <c r="AB55" s="12">
        <v>254985.17</v>
      </c>
      <c r="AC55" s="13">
        <v>1.1935442745099891E-2</v>
      </c>
      <c r="AD55" s="12">
        <v>2527.6999999999998</v>
      </c>
      <c r="AE55" s="13">
        <f>AF55/$AF$67</f>
        <v>1.176529270287264E-2</v>
      </c>
      <c r="AF55" s="12">
        <f>SUM(D55+F55+H55+J55+L55+N55+P55+R55+T55+V55+X55+Z55+AB55+AD55)</f>
        <v>8154394.4799999977</v>
      </c>
    </row>
    <row r="56" spans="2:32" x14ac:dyDescent="0.2">
      <c r="B56" s="17" t="s">
        <v>12</v>
      </c>
      <c r="C56" s="15">
        <v>6.7954141060537196E-2</v>
      </c>
      <c r="D56" s="12">
        <v>30141615.539999999</v>
      </c>
      <c r="E56" s="15">
        <v>6.7952892131264708E-2</v>
      </c>
      <c r="F56" s="12">
        <v>9233890.1899999995</v>
      </c>
      <c r="G56" s="14">
        <v>6.7797461726259153E-2</v>
      </c>
      <c r="H56" s="12">
        <v>2823530.8000000003</v>
      </c>
      <c r="I56" s="13">
        <v>6.7950455015650127E-2</v>
      </c>
      <c r="J56" s="12">
        <v>263293.73</v>
      </c>
      <c r="K56" s="14">
        <v>6.7951027172577019E-2</v>
      </c>
      <c r="L56" s="12">
        <v>41739.53</v>
      </c>
      <c r="M56" s="13">
        <v>6.7587466641008176E-2</v>
      </c>
      <c r="N56" s="12">
        <v>197804.66999999998</v>
      </c>
      <c r="O56" s="16">
        <v>7.3751945997190815E-2</v>
      </c>
      <c r="P56" s="12">
        <v>2181853.66</v>
      </c>
      <c r="Q56" s="15">
        <v>7.3751946388303111E-2</v>
      </c>
      <c r="R56" s="12">
        <v>859260.42999999993</v>
      </c>
      <c r="S56" s="15">
        <v>2.9505433047031923E-3</v>
      </c>
      <c r="T56" s="12">
        <v>34375.840000000004</v>
      </c>
      <c r="U56" s="14">
        <v>6.796161191837613E-2</v>
      </c>
      <c r="V56" s="12">
        <v>55931.360000000001</v>
      </c>
      <c r="W56" s="13">
        <v>6.7899796352688099E-2</v>
      </c>
      <c r="X56" s="12">
        <v>17771.21</v>
      </c>
      <c r="Y56" s="13">
        <v>6.7880490617465108E-2</v>
      </c>
      <c r="Z56" s="12">
        <v>8093.9</v>
      </c>
      <c r="AA56" s="13">
        <v>6.7948880805398348E-2</v>
      </c>
      <c r="AB56" s="12">
        <v>1452499.33</v>
      </c>
      <c r="AC56" s="13">
        <v>6.7966673119873824E-2</v>
      </c>
      <c r="AD56" s="12">
        <v>14394.05</v>
      </c>
      <c r="AE56" s="13">
        <f>AF56/$AF$67</f>
        <v>6.8282799166913349E-2</v>
      </c>
      <c r="AF56" s="12">
        <f>SUM(D56+F56+H56+J56+L56+N56+P56+R56+T56+V56+X56+Z56+AB56+AD56)</f>
        <v>47326054.239999987</v>
      </c>
    </row>
    <row r="57" spans="2:32" x14ac:dyDescent="0.2">
      <c r="B57" s="17" t="s">
        <v>11</v>
      </c>
      <c r="C57" s="15">
        <v>2.4186063336457057E-2</v>
      </c>
      <c r="D57" s="12">
        <v>10727926.380000001</v>
      </c>
      <c r="E57" s="15">
        <v>2.4185020690775782E-2</v>
      </c>
      <c r="F57" s="12">
        <v>3286421.2</v>
      </c>
      <c r="G57" s="14">
        <v>2.4055494413245147E-2</v>
      </c>
      <c r="H57" s="12">
        <v>1001828.4999999999</v>
      </c>
      <c r="I57" s="13">
        <v>2.41829814871506E-2</v>
      </c>
      <c r="J57" s="12">
        <v>93703.97</v>
      </c>
      <c r="K57" s="14">
        <v>2.4183447047580898E-2</v>
      </c>
      <c r="L57" s="12">
        <v>14854.899999999998</v>
      </c>
      <c r="M57" s="13">
        <v>1.8673357690670748E-2</v>
      </c>
      <c r="N57" s="12">
        <v>54650.33</v>
      </c>
      <c r="O57" s="16">
        <v>2.7777120583507748E-2</v>
      </c>
      <c r="P57" s="12">
        <v>821749.32999999984</v>
      </c>
      <c r="Q57" s="15">
        <v>2.7777120400872012E-2</v>
      </c>
      <c r="R57" s="12">
        <v>323622.38</v>
      </c>
      <c r="S57" s="15">
        <v>9.4712829414423814E-4</v>
      </c>
      <c r="T57" s="12">
        <v>11034.69</v>
      </c>
      <c r="U57" s="14">
        <v>2.4192250985012358E-2</v>
      </c>
      <c r="V57" s="12">
        <v>19909.849999999999</v>
      </c>
      <c r="W57" s="13">
        <v>2.4140956034341125E-2</v>
      </c>
      <c r="X57" s="12">
        <v>6318.34</v>
      </c>
      <c r="Y57" s="13">
        <v>2.4124709089003028E-2</v>
      </c>
      <c r="Z57" s="12">
        <v>2876.5699999999997</v>
      </c>
      <c r="AA57" s="13">
        <v>2.4181694876497645E-2</v>
      </c>
      <c r="AB57" s="12">
        <v>516916.47</v>
      </c>
      <c r="AC57" s="13">
        <v>2.4196504880041176E-2</v>
      </c>
      <c r="AD57" s="12">
        <v>5124.3600000000006</v>
      </c>
      <c r="AE57" s="13">
        <f>AF57/$AF$67</f>
        <v>2.4364747170852977E-2</v>
      </c>
      <c r="AF57" s="12">
        <f>SUM(D57+F57+H57+J57+L57+N57+P57+R57+T57+V57+X57+Z57+AB57+AD57)</f>
        <v>16886937.270000003</v>
      </c>
    </row>
    <row r="58" spans="2:32" x14ac:dyDescent="0.2">
      <c r="B58" s="17" t="s">
        <v>10</v>
      </c>
      <c r="C58" s="15">
        <v>9.0903290194265501E-3</v>
      </c>
      <c r="D58" s="12">
        <v>4032089.8499999996</v>
      </c>
      <c r="E58" s="15">
        <v>9.0901905441182432E-3</v>
      </c>
      <c r="F58" s="12">
        <v>1235235.45</v>
      </c>
      <c r="G58" s="14">
        <v>9.0729910099985669E-3</v>
      </c>
      <c r="H58" s="12">
        <v>377858.83</v>
      </c>
      <c r="I58" s="13">
        <v>9.0899201809605239E-3</v>
      </c>
      <c r="J58" s="12">
        <v>35221.53</v>
      </c>
      <c r="K58" s="14">
        <v>9.0899767036380415E-3</v>
      </c>
      <c r="L58" s="12">
        <v>5583.6</v>
      </c>
      <c r="M58" s="13">
        <v>8.2600594974344705E-3</v>
      </c>
      <c r="N58" s="12">
        <v>24174.28</v>
      </c>
      <c r="O58" s="16">
        <v>5.8908812136184933E-3</v>
      </c>
      <c r="P58" s="12">
        <v>174273.92000000001</v>
      </c>
      <c r="Q58" s="15">
        <v>5.8908811977297759E-3</v>
      </c>
      <c r="R58" s="12">
        <v>68632.78</v>
      </c>
      <c r="S58" s="15">
        <v>4.038175827209558E-4</v>
      </c>
      <c r="T58" s="12">
        <v>4704.75</v>
      </c>
      <c r="U58" s="14">
        <v>9.0911421671802869E-3</v>
      </c>
      <c r="V58" s="12">
        <v>7481.87</v>
      </c>
      <c r="W58" s="13">
        <v>9.0843512514948762E-3</v>
      </c>
      <c r="X58" s="12">
        <v>2377.62</v>
      </c>
      <c r="Y58" s="13">
        <v>9.0822098752489748E-3</v>
      </c>
      <c r="Z58" s="12">
        <v>1082.94</v>
      </c>
      <c r="AA58" s="13">
        <v>9.0897488879534815E-3</v>
      </c>
      <c r="AB58" s="12">
        <v>194305.68999999997</v>
      </c>
      <c r="AC58" s="13">
        <v>9.0917032217243295E-3</v>
      </c>
      <c r="AD58" s="12">
        <v>1925.4500000000003</v>
      </c>
      <c r="AE58" s="13">
        <f>AF58/$AF$67</f>
        <v>8.8948878404706798E-3</v>
      </c>
      <c r="AF58" s="12">
        <f>SUM(D58+F58+H58+J58+L58+N58+P58+R58+T58+V58+X58+Z58+AB58+AD58)</f>
        <v>6164948.5600000015</v>
      </c>
    </row>
    <row r="59" spans="2:32" x14ac:dyDescent="0.2">
      <c r="B59" s="17" t="s">
        <v>9</v>
      </c>
      <c r="C59" s="15">
        <v>1.7132846692632112E-2</v>
      </c>
      <c r="D59" s="12">
        <v>7599414.4000000004</v>
      </c>
      <c r="E59" s="15">
        <v>1.7132456656518989E-2</v>
      </c>
      <c r="F59" s="12">
        <v>2328071.9699999997</v>
      </c>
      <c r="G59" s="14">
        <v>1.7084016421026429E-2</v>
      </c>
      <c r="H59" s="12">
        <v>711490.45</v>
      </c>
      <c r="I59" s="13">
        <v>1.7131695763212752E-2</v>
      </c>
      <c r="J59" s="12">
        <v>66381.72</v>
      </c>
      <c r="K59" s="14">
        <v>1.7131861315829312E-2</v>
      </c>
      <c r="L59" s="12">
        <v>10523.4</v>
      </c>
      <c r="M59" s="13">
        <v>1.4534942920349264E-2</v>
      </c>
      <c r="N59" s="12">
        <v>42538.649999999994</v>
      </c>
      <c r="O59" s="16">
        <v>1.5977966808303115E-2</v>
      </c>
      <c r="P59" s="12">
        <v>472686.99</v>
      </c>
      <c r="Q59" s="15">
        <v>1.5977967606255205E-2</v>
      </c>
      <c r="R59" s="12">
        <v>186154.21</v>
      </c>
      <c r="S59" s="15">
        <v>7.360462195799126E-4</v>
      </c>
      <c r="T59" s="12">
        <v>8575.44</v>
      </c>
      <c r="U59" s="14">
        <v>1.7135144448632456E-2</v>
      </c>
      <c r="V59" s="12">
        <v>14101.96</v>
      </c>
      <c r="W59" s="13">
        <v>1.7115926136776104E-2</v>
      </c>
      <c r="X59" s="12">
        <v>4479.7</v>
      </c>
      <c r="Y59" s="13">
        <v>1.7109885732257041E-2</v>
      </c>
      <c r="Z59" s="12">
        <v>2040.1399999999999</v>
      </c>
      <c r="AA59" s="13">
        <v>1.7131213302324616E-2</v>
      </c>
      <c r="AB59" s="12">
        <v>366202.88</v>
      </c>
      <c r="AC59" s="13">
        <v>1.7136759199361605E-2</v>
      </c>
      <c r="AD59" s="12">
        <v>3629.24</v>
      </c>
      <c r="AE59" s="13">
        <f>AF59/$AF$67</f>
        <v>1.7048736651518195E-2</v>
      </c>
      <c r="AF59" s="12">
        <f>SUM(D59+F59+H59+J59+L59+N59+P59+R59+T59+V59+X59+Z59+AB59+AD59)</f>
        <v>11816291.150000004</v>
      </c>
    </row>
    <row r="60" spans="2:32" x14ac:dyDescent="0.2">
      <c r="B60" s="17" t="s">
        <v>8</v>
      </c>
      <c r="C60" s="15">
        <v>1.5377956140347275E-2</v>
      </c>
      <c r="D60" s="12">
        <v>6821018.3300000001</v>
      </c>
      <c r="E60" s="15">
        <v>1.5377209930277179E-2</v>
      </c>
      <c r="F60" s="12">
        <v>2089557.3900000001</v>
      </c>
      <c r="G60" s="14">
        <v>1.5284508446343039E-2</v>
      </c>
      <c r="H60" s="12">
        <v>636547.14</v>
      </c>
      <c r="I60" s="13">
        <v>1.5375750189081222E-2</v>
      </c>
      <c r="J60" s="12">
        <v>59577.8</v>
      </c>
      <c r="K60" s="14">
        <v>1.5376087285656375E-2</v>
      </c>
      <c r="L60" s="12">
        <v>9444.9000000000015</v>
      </c>
      <c r="M60" s="13">
        <v>1.1574398171395583E-2</v>
      </c>
      <c r="N60" s="12">
        <v>33874.18</v>
      </c>
      <c r="O60" s="16">
        <v>1.2498872097564024E-2</v>
      </c>
      <c r="P60" s="12">
        <v>369762.57999999996</v>
      </c>
      <c r="Q60" s="15">
        <v>1.2498871525231136E-2</v>
      </c>
      <c r="R60" s="12">
        <v>145620.37</v>
      </c>
      <c r="S60" s="15">
        <v>5.8640518656702791E-4</v>
      </c>
      <c r="T60" s="12">
        <v>6832.0199999999995</v>
      </c>
      <c r="U60" s="14">
        <v>1.5382389901342022E-2</v>
      </c>
      <c r="V60" s="12">
        <v>12659.470000000001</v>
      </c>
      <c r="W60" s="13">
        <v>1.534564641783232E-2</v>
      </c>
      <c r="X60" s="12">
        <v>4016.37</v>
      </c>
      <c r="Y60" s="13">
        <v>1.533401824090575E-2</v>
      </c>
      <c r="Z60" s="12">
        <v>1828.39</v>
      </c>
      <c r="AA60" s="13">
        <v>1.537482958974201E-2</v>
      </c>
      <c r="AB60" s="12">
        <v>328657.8</v>
      </c>
      <c r="AC60" s="13">
        <v>1.5385421732827781E-2</v>
      </c>
      <c r="AD60" s="12">
        <v>3258.34</v>
      </c>
      <c r="AE60" s="13">
        <f>AF60/$AF$67</f>
        <v>1.5182257533801551E-2</v>
      </c>
      <c r="AF60" s="12">
        <f>SUM(D60+F60+H60+J60+L60+N60+P60+R60+T60+V60+X60+Z60+AB60+AD60)</f>
        <v>10522655.080000002</v>
      </c>
    </row>
    <row r="61" spans="2:32" x14ac:dyDescent="0.2">
      <c r="B61" s="17" t="s">
        <v>7</v>
      </c>
      <c r="C61" s="15">
        <v>1.7164687543383537E-2</v>
      </c>
      <c r="D61" s="12">
        <v>7613537.6699999999</v>
      </c>
      <c r="E61" s="15">
        <v>1.7164893325789791E-2</v>
      </c>
      <c r="F61" s="12">
        <v>2332479.6800000002</v>
      </c>
      <c r="G61" s="14">
        <v>1.7190476364045679E-2</v>
      </c>
      <c r="H61" s="12">
        <v>715924.1399999999</v>
      </c>
      <c r="I61" s="13">
        <v>1.7165292424378732E-2</v>
      </c>
      <c r="J61" s="12">
        <v>66511.899999999994</v>
      </c>
      <c r="K61" s="14">
        <v>1.716520230065819E-2</v>
      </c>
      <c r="L61" s="12">
        <v>10543.880000000001</v>
      </c>
      <c r="M61" s="13">
        <v>1.7648557024570646E-2</v>
      </c>
      <c r="N61" s="12">
        <v>51651.100000000006</v>
      </c>
      <c r="O61" s="16">
        <v>1.8492121590921437E-2</v>
      </c>
      <c r="P61" s="12">
        <v>547064.92999999993</v>
      </c>
      <c r="Q61" s="15">
        <v>1.8492121842761923E-2</v>
      </c>
      <c r="R61" s="12">
        <v>215445.82</v>
      </c>
      <c r="S61" s="15">
        <v>8.5696790232372185E-4</v>
      </c>
      <c r="T61" s="12">
        <v>9984.26</v>
      </c>
      <c r="U61" s="14">
        <v>1.7163456035507833E-2</v>
      </c>
      <c r="V61" s="12">
        <v>14125.259999999998</v>
      </c>
      <c r="W61" s="13">
        <v>1.7173619840520845E-2</v>
      </c>
      <c r="X61" s="12">
        <v>4494.7999999999993</v>
      </c>
      <c r="Y61" s="13">
        <v>1.7176894852709922E-2</v>
      </c>
      <c r="Z61" s="12">
        <v>2048.13</v>
      </c>
      <c r="AA61" s="13">
        <v>1.7165550776339127E-2</v>
      </c>
      <c r="AB61" s="12">
        <v>366936.89</v>
      </c>
      <c r="AC61" s="13">
        <v>1.7162634986141342E-2</v>
      </c>
      <c r="AD61" s="12">
        <v>3634.72</v>
      </c>
      <c r="AE61" s="13">
        <f>AF61/$AF$67</f>
        <v>1.7247978073657962E-2</v>
      </c>
      <c r="AF61" s="12">
        <f>SUM(D61+F61+H61+J61+L61+N61+P61+R61+T61+V61+X61+Z61+AB61+AD61)</f>
        <v>11954383.180000003</v>
      </c>
    </row>
    <row r="62" spans="2:32" x14ac:dyDescent="0.2">
      <c r="B62" s="17" t="s">
        <v>6</v>
      </c>
      <c r="C62" s="15">
        <v>1.2210743688089661E-2</v>
      </c>
      <c r="D62" s="12">
        <v>5416175.3200000003</v>
      </c>
      <c r="E62" s="15">
        <v>1.2210911830625878E-2</v>
      </c>
      <c r="F62" s="12">
        <v>1659299.7799999998</v>
      </c>
      <c r="G62" s="14">
        <v>1.2231798172065907E-2</v>
      </c>
      <c r="H62" s="12">
        <v>509412.27</v>
      </c>
      <c r="I62" s="13">
        <v>1.2211240465224716E-2</v>
      </c>
      <c r="J62" s="12">
        <v>47315.99</v>
      </c>
      <c r="K62" s="14">
        <v>1.2211151973353257E-2</v>
      </c>
      <c r="L62" s="12">
        <v>7500.8099999999995</v>
      </c>
      <c r="M62" s="13">
        <v>1.1907294463097568E-2</v>
      </c>
      <c r="N62" s="12">
        <v>34848.449999999997</v>
      </c>
      <c r="O62" s="16">
        <v>9.767974809945696E-3</v>
      </c>
      <c r="P62" s="12">
        <v>288972.60000000003</v>
      </c>
      <c r="Q62" s="15">
        <v>9.7679746010392171E-3</v>
      </c>
      <c r="R62" s="12">
        <v>113803.56</v>
      </c>
      <c r="S62" s="15">
        <v>6.1397610615289866E-4</v>
      </c>
      <c r="T62" s="12">
        <v>7153.24</v>
      </c>
      <c r="U62" s="14">
        <v>1.2209754593220823E-2</v>
      </c>
      <c r="V62" s="12">
        <v>10048.44</v>
      </c>
      <c r="W62" s="13">
        <v>1.2218036350854132E-2</v>
      </c>
      <c r="X62" s="12">
        <v>3197.79</v>
      </c>
      <c r="Y62" s="13">
        <v>1.2220652059964353E-2</v>
      </c>
      <c r="Z62" s="12">
        <v>1457.16</v>
      </c>
      <c r="AA62" s="13">
        <v>1.2211448219841421E-2</v>
      </c>
      <c r="AB62" s="12">
        <v>261036.24000000002</v>
      </c>
      <c r="AC62" s="13">
        <v>1.2209027249847721E-2</v>
      </c>
      <c r="AD62" s="12">
        <v>2585.6400000000003</v>
      </c>
      <c r="AE62" s="13">
        <f>AF62/$AF$67</f>
        <v>1.2065994087713935E-2</v>
      </c>
      <c r="AF62" s="12">
        <f>SUM(D62+F62+H62+J62+L62+N62+P62+R62+T62+V62+X62+Z62+AB62+AD62)</f>
        <v>8362807.2899999991</v>
      </c>
    </row>
    <row r="63" spans="2:32" x14ac:dyDescent="0.2">
      <c r="B63" s="17" t="s">
        <v>5</v>
      </c>
      <c r="C63" s="15">
        <v>1.3221660844288869E-2</v>
      </c>
      <c r="D63" s="12">
        <v>5864575.9000000004</v>
      </c>
      <c r="E63" s="15">
        <v>1.3222956870520899E-2</v>
      </c>
      <c r="F63" s="12">
        <v>1796823.1800000002</v>
      </c>
      <c r="G63" s="14">
        <v>1.3383939774592936E-2</v>
      </c>
      <c r="H63" s="12">
        <v>557395</v>
      </c>
      <c r="I63" s="13">
        <v>1.3225486450903733E-2</v>
      </c>
      <c r="J63" s="12">
        <v>51245.979999999996</v>
      </c>
      <c r="K63" s="14">
        <v>1.3224893733750744E-2</v>
      </c>
      <c r="L63" s="12">
        <v>8123.51</v>
      </c>
      <c r="M63" s="13">
        <v>1.9889438672348346E-2</v>
      </c>
      <c r="N63" s="12">
        <v>58209.369999999995</v>
      </c>
      <c r="O63" s="16">
        <v>1.3973973443827427E-2</v>
      </c>
      <c r="P63" s="12">
        <v>413401.5</v>
      </c>
      <c r="Q63" s="15">
        <v>1.3973973230441273E-2</v>
      </c>
      <c r="R63" s="12">
        <v>162806.31</v>
      </c>
      <c r="S63" s="15">
        <v>9.0075504081675454E-4</v>
      </c>
      <c r="T63" s="12">
        <v>10494.41</v>
      </c>
      <c r="U63" s="14">
        <v>1.3213953213705339E-2</v>
      </c>
      <c r="V63" s="12">
        <v>10874.880000000001</v>
      </c>
      <c r="W63" s="13">
        <v>1.3277804735468635E-2</v>
      </c>
      <c r="X63" s="12">
        <v>3475.16</v>
      </c>
      <c r="Y63" s="13">
        <v>1.3297997693678579E-2</v>
      </c>
      <c r="Z63" s="12">
        <v>1585.6200000000001</v>
      </c>
      <c r="AA63" s="13">
        <v>1.322709008280832E-2</v>
      </c>
      <c r="AB63" s="12">
        <v>282746.95999999996</v>
      </c>
      <c r="AC63" s="13">
        <v>1.3208644779276706E-2</v>
      </c>
      <c r="AD63" s="12">
        <v>2797.34</v>
      </c>
      <c r="AE63" s="13">
        <f>AF63/$AF$67</f>
        <v>1.3309337843143259E-2</v>
      </c>
      <c r="AF63" s="12">
        <f>SUM(D63+F63+H63+J63+L63+N63+P63+R63+T63+V63+X63+Z63+AB63+AD63)</f>
        <v>9224555.120000001</v>
      </c>
    </row>
    <row r="64" spans="2:32" x14ac:dyDescent="0.2">
      <c r="B64" s="17" t="s">
        <v>4</v>
      </c>
      <c r="C64" s="15">
        <v>2.1807657676731502E-2</v>
      </c>
      <c r="D64" s="12">
        <v>9672965.0800000001</v>
      </c>
      <c r="E64" s="15">
        <v>2.1807884277659673E-2</v>
      </c>
      <c r="F64" s="12">
        <v>2963400.12</v>
      </c>
      <c r="G64" s="14">
        <v>2.1836053037201673E-2</v>
      </c>
      <c r="H64" s="12">
        <v>909396.41</v>
      </c>
      <c r="I64" s="13">
        <v>2.1808326221979833E-2</v>
      </c>
      <c r="J64" s="12">
        <v>84502.680000000008</v>
      </c>
      <c r="K64" s="14">
        <v>2.1808227474078519E-2</v>
      </c>
      <c r="L64" s="12">
        <v>13395.9</v>
      </c>
      <c r="M64" s="13">
        <v>2.0590336272851749E-2</v>
      </c>
      <c r="N64" s="12">
        <v>60260.65</v>
      </c>
      <c r="O64" s="16">
        <v>2.8064676465931263E-2</v>
      </c>
      <c r="P64" s="12">
        <v>830256.29</v>
      </c>
      <c r="Q64" s="15">
        <v>2.8064676972455883E-2</v>
      </c>
      <c r="R64" s="12">
        <v>326972.61</v>
      </c>
      <c r="S64" s="15">
        <v>1.0818998105982028E-3</v>
      </c>
      <c r="T64" s="12">
        <v>12604.87</v>
      </c>
      <c r="U64" s="14">
        <v>2.1806313265157088E-2</v>
      </c>
      <c r="V64" s="12">
        <v>17946.259999999998</v>
      </c>
      <c r="W64" s="13">
        <v>2.1817504498962654E-2</v>
      </c>
      <c r="X64" s="12">
        <v>5710.23</v>
      </c>
      <c r="Y64" s="13">
        <v>2.1821071391131142E-2</v>
      </c>
      <c r="Z64" s="12">
        <v>2601.8900000000003</v>
      </c>
      <c r="AA64" s="13">
        <v>2.1808608708482276E-2</v>
      </c>
      <c r="AB64" s="12">
        <v>466188.54</v>
      </c>
      <c r="AC64" s="13">
        <v>2.1805355532365983E-2</v>
      </c>
      <c r="AD64" s="12">
        <v>4617.96</v>
      </c>
      <c r="AE64" s="13">
        <f>AF64/$AF$67</f>
        <v>2.2177267831034537E-2</v>
      </c>
      <c r="AF64" s="12">
        <f>SUM(D64+F64+H64+J64+L64+N64+P64+R64+T64+V64+X64+Z64+AB64+AD64)</f>
        <v>15370819.489999998</v>
      </c>
    </row>
    <row r="65" spans="2:32" x14ac:dyDescent="0.2">
      <c r="B65" s="17" t="s">
        <v>3</v>
      </c>
      <c r="C65" s="15">
        <v>2.4827060073692335E-2</v>
      </c>
      <c r="D65" s="12">
        <v>11012245.73</v>
      </c>
      <c r="E65" s="15">
        <v>2.482605685150505E-2</v>
      </c>
      <c r="F65" s="12">
        <v>3373529.45</v>
      </c>
      <c r="G65" s="14">
        <v>2.4701408324369449E-2</v>
      </c>
      <c r="H65" s="12">
        <v>1028728.59</v>
      </c>
      <c r="I65" s="13">
        <v>2.4824094974132526E-2</v>
      </c>
      <c r="J65" s="12">
        <v>96188.15</v>
      </c>
      <c r="K65" s="14">
        <v>2.4824577254871312E-2</v>
      </c>
      <c r="L65" s="12">
        <v>15248.72</v>
      </c>
      <c r="M65" s="13">
        <v>2.2471782728030902E-2</v>
      </c>
      <c r="N65" s="12">
        <v>65766.98</v>
      </c>
      <c r="O65" s="16">
        <v>2.8461512210054711E-2</v>
      </c>
      <c r="P65" s="12">
        <v>841996.14999999991</v>
      </c>
      <c r="Q65" s="15">
        <v>2.8461513847593503E-2</v>
      </c>
      <c r="R65" s="12">
        <v>331596.02999999997</v>
      </c>
      <c r="S65" s="15">
        <v>9.8191252573433209E-4</v>
      </c>
      <c r="T65" s="12">
        <v>11439.95</v>
      </c>
      <c r="U65" s="14">
        <v>2.4833028467361361E-2</v>
      </c>
      <c r="V65" s="12">
        <v>20437.2</v>
      </c>
      <c r="W65" s="13">
        <v>2.4783610403206393E-2</v>
      </c>
      <c r="X65" s="12">
        <v>6486.54</v>
      </c>
      <c r="Y65" s="13">
        <v>2.4767963098857319E-2</v>
      </c>
      <c r="Z65" s="12">
        <v>2953.2700000000004</v>
      </c>
      <c r="AA65" s="13">
        <v>2.4822855197850859E-2</v>
      </c>
      <c r="AB65" s="12">
        <v>530622.14</v>
      </c>
      <c r="AC65" s="13">
        <v>2.4837119477195781E-2</v>
      </c>
      <c r="AD65" s="12">
        <v>5260.03</v>
      </c>
      <c r="AE65" s="13">
        <f>AF65/$AF$67</f>
        <v>2.5022038927739691E-2</v>
      </c>
      <c r="AF65" s="12">
        <f>SUM(D65+F65+H65+J65+L65+N65+P65+R65+T65+V65+X65+Z65+AB65+AD65)</f>
        <v>17342498.93</v>
      </c>
    </row>
    <row r="66" spans="2:32" ht="12" thickBot="1" x14ac:dyDescent="0.25">
      <c r="B66" s="11" t="s">
        <v>2</v>
      </c>
      <c r="C66" s="9">
        <v>1.0512248893542006E-2</v>
      </c>
      <c r="D66" s="6">
        <v>4662794.05</v>
      </c>
      <c r="E66" s="9">
        <v>1.0512244912376963E-2</v>
      </c>
      <c r="F66" s="6">
        <v>1428473.64</v>
      </c>
      <c r="G66" s="8">
        <v>1.0511761114115843E-2</v>
      </c>
      <c r="H66" s="6">
        <v>437778.65</v>
      </c>
      <c r="I66" s="7">
        <v>1.0512234753998784E-2</v>
      </c>
      <c r="J66" s="6">
        <v>40732.700000000004</v>
      </c>
      <c r="K66" s="8">
        <v>1.0512226927077989E-2</v>
      </c>
      <c r="L66" s="6">
        <v>6457.23</v>
      </c>
      <c r="M66" s="7">
        <v>1.0531819482717289E-2</v>
      </c>
      <c r="N66" s="6">
        <v>30822.920000000002</v>
      </c>
      <c r="O66" s="10">
        <v>7.9581500146104246E-3</v>
      </c>
      <c r="P66" s="6">
        <v>235431.33000000002</v>
      </c>
      <c r="Q66" s="9">
        <v>7.9581482676197839E-3</v>
      </c>
      <c r="R66" s="6">
        <v>92717.85</v>
      </c>
      <c r="S66" s="9">
        <v>4.9864122110488752E-4</v>
      </c>
      <c r="T66" s="6">
        <v>5809.5099999999993</v>
      </c>
      <c r="U66" s="8">
        <v>1.0512274470263479E-2</v>
      </c>
      <c r="V66" s="6">
        <v>8651.44</v>
      </c>
      <c r="W66" s="7">
        <v>1.0512098484298524E-2</v>
      </c>
      <c r="X66" s="6">
        <v>2751.3</v>
      </c>
      <c r="Y66" s="7">
        <v>1.0511961421532653E-2</v>
      </c>
      <c r="Z66" s="6">
        <v>1253.42</v>
      </c>
      <c r="AA66" s="7">
        <v>1.0512232815755205E-2</v>
      </c>
      <c r="AB66" s="6">
        <v>224713.21000000002</v>
      </c>
      <c r="AC66" s="7">
        <v>1.0512510565159292E-2</v>
      </c>
      <c r="AD66" s="6">
        <v>2226.35</v>
      </c>
      <c r="AE66" s="7">
        <f>AF66/$AF$67</f>
        <v>1.0360305844588974E-2</v>
      </c>
      <c r="AF66" s="6">
        <f>SUM(D66+F66+H66+J66+L66+N66+P66+R66+T66+V66+X66+Z66+AB66+AD66)</f>
        <v>7180613.5999999996</v>
      </c>
    </row>
    <row r="67" spans="2:32" ht="12" thickBot="1" x14ac:dyDescent="0.25">
      <c r="B67" s="5" t="s">
        <v>1</v>
      </c>
      <c r="C67" s="4">
        <f>SUM(C7:C66)</f>
        <v>0.99999999999999989</v>
      </c>
      <c r="D67" s="3">
        <f>SUM(D7:D66)</f>
        <v>443558186.00000006</v>
      </c>
      <c r="E67" s="4">
        <f>SUM(E7:E66)</f>
        <v>0.99999999999999978</v>
      </c>
      <c r="F67" s="3">
        <f>SUM(F7:F66)</f>
        <v>135886640</v>
      </c>
      <c r="G67" s="4">
        <f>SUM(G7:G66)</f>
        <v>1</v>
      </c>
      <c r="H67" s="3">
        <f>SUM(H7:H66)</f>
        <v>41646556.199999996</v>
      </c>
      <c r="I67" s="4">
        <f>SUM(I7:I66)</f>
        <v>0.99999999999999956</v>
      </c>
      <c r="J67" s="3">
        <f>SUM(J7:J66)</f>
        <v>3874789.8000000007</v>
      </c>
      <c r="K67" s="4">
        <f>SUM(K7:K66)</f>
        <v>1.0000000000000002</v>
      </c>
      <c r="L67" s="3">
        <f>SUM(L7:L66)</f>
        <v>614259.00000000012</v>
      </c>
      <c r="M67" s="4">
        <f>SUM(M7:M66)</f>
        <v>1</v>
      </c>
      <c r="N67" s="3">
        <f>SUM(N7:N66)</f>
        <v>2926647.1999999997</v>
      </c>
      <c r="O67" s="4">
        <f>SUM(O7:O66)</f>
        <v>0.99999999999999989</v>
      </c>
      <c r="P67" s="3">
        <f>SUM(P7:P66)</f>
        <v>29583675.799999993</v>
      </c>
      <c r="Q67" s="4">
        <f>SUM(Q7:Q66)</f>
        <v>0.99999999999999989</v>
      </c>
      <c r="R67" s="3">
        <f>SUM(R7:R66)</f>
        <v>11650681.399999997</v>
      </c>
      <c r="S67" s="4">
        <f>SUM(S7:S66)</f>
        <v>4.7674481940601372E-2</v>
      </c>
      <c r="T67" s="3">
        <f>SUM(T7:T66)</f>
        <v>555440.20000000007</v>
      </c>
      <c r="U67" s="4">
        <f>SUM(U7:U66)</f>
        <v>1.0000000000000002</v>
      </c>
      <c r="V67" s="3">
        <f>SUM(V7:V66)</f>
        <v>822984.59999999986</v>
      </c>
      <c r="W67" s="4">
        <f>SUM(W7:W66)</f>
        <v>1</v>
      </c>
      <c r="X67" s="3">
        <f>SUM(X7:X66)</f>
        <v>261727.00000000003</v>
      </c>
      <c r="Y67" s="4">
        <f>SUM(Y7:Y66)</f>
        <v>0.99999999999999989</v>
      </c>
      <c r="Z67" s="3">
        <f>SUM(Z7:Z66)</f>
        <v>119237.50000000004</v>
      </c>
      <c r="AA67" s="4">
        <f>SUM(AA7:AA66)</f>
        <v>1</v>
      </c>
      <c r="AB67" s="3">
        <f>SUM(AB7:AB66)</f>
        <v>21376354</v>
      </c>
      <c r="AC67" s="4">
        <f>SUM(AC7:AC66)</f>
        <v>1.0000000000000002</v>
      </c>
      <c r="AD67" s="3">
        <f>SUM(AD7:AD66)</f>
        <v>211781</v>
      </c>
      <c r="AE67" s="4">
        <f>SUM(AE7:AE66)</f>
        <v>1.0000000000000002</v>
      </c>
      <c r="AF67" s="3">
        <f>SUM(AF7:AF66)</f>
        <v>693088959.69999981</v>
      </c>
    </row>
    <row r="68" spans="2:32" x14ac:dyDescent="0.2">
      <c r="D68" s="2" t="s">
        <v>0</v>
      </c>
    </row>
  </sheetData>
  <mergeCells count="18">
    <mergeCell ref="B3:AF3"/>
    <mergeCell ref="B4:AF4"/>
    <mergeCell ref="AC5:AD5"/>
    <mergeCell ref="AE5:AF5"/>
    <mergeCell ref="Q5:R5"/>
    <mergeCell ref="S5:T5"/>
    <mergeCell ref="U5:V5"/>
    <mergeCell ref="W5:X5"/>
    <mergeCell ref="Y5:Z5"/>
    <mergeCell ref="AA5:AB5"/>
    <mergeCell ref="B5:B6"/>
    <mergeCell ref="C5:D5"/>
    <mergeCell ref="E5:F5"/>
    <mergeCell ref="G5:H5"/>
    <mergeCell ref="I5:J5"/>
    <mergeCell ref="K5:L5"/>
    <mergeCell ref="M5:N5"/>
    <mergeCell ref="O5:P5"/>
  </mergeCells>
  <printOptions horizontalCentered="1" verticalCentered="1"/>
  <pageMargins left="0" right="0" top="0" bottom="0" header="0" footer="0"/>
  <pageSetup paperSize="5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JUL-SEP 24 anexo IV</vt:lpstr>
      <vt:lpstr>'Prov. JUL-SEP 24 anexo 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 9</dc:creator>
  <cp:lastModifiedBy>Conta 9</cp:lastModifiedBy>
  <cp:lastPrinted>2024-10-10T18:46:55Z</cp:lastPrinted>
  <dcterms:created xsi:type="dcterms:W3CDTF">2024-10-10T18:43:11Z</dcterms:created>
  <dcterms:modified xsi:type="dcterms:W3CDTF">2024-10-10T18:47:51Z</dcterms:modified>
</cp:coreProperties>
</file>