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4\Leyes 24\"/>
    </mc:Choice>
  </mc:AlternateContent>
  <xr:revisionPtr revIDLastSave="0" documentId="13_ncr:1_{779CF90D-8767-45DF-85D2-33DC2E01BBEA}" xr6:coauthVersionLast="45" xr6:coauthVersionMax="45" xr10:uidLastSave="{00000000-0000-0000-0000-000000000000}"/>
  <bookViews>
    <workbookView xWindow="-120" yWindow="-120" windowWidth="29040" windowHeight="15720" xr2:uid="{03AD6C21-B9FC-4C73-967F-ECE10789D832}"/>
  </bookViews>
  <sheets>
    <sheet name="FEP ENE-DIC 2024" sheetId="17" r:id="rId1"/>
    <sheet name="% y $ Partic. mpios 24 consolid" sheetId="1" r:id="rId2"/>
    <sheet name="FGP 2024" sheetId="2" r:id="rId3"/>
    <sheet name="FFM 2024" sheetId="3" r:id="rId4"/>
    <sheet name="FOFIR 2024" sheetId="4" r:id="rId5"/>
    <sheet name="IEPS 2024" sheetId="5" r:id="rId6"/>
    <sheet name="TENENCIA 2024" sheetId="6" r:id="rId7"/>
    <sheet name="ISAN 2024" sheetId="13" r:id="rId8"/>
    <sheet name="ISAN COM 2024" sheetId="7" r:id="rId9"/>
    <sheet name="FOCO 2024" sheetId="14" r:id="rId10"/>
    <sheet name="GAS y DIESEL 2024" sheetId="15" r:id="rId11"/>
    <sheet name="ISR EBIENINM 2024" sheetId="16" r:id="rId12"/>
    <sheet name="Div. y Espec 2024" sheetId="8" r:id="rId13"/>
    <sheet name="TENENCIA EST 2024" sheetId="10" r:id="rId14"/>
    <sheet name="LOTERIAS Y SORTEOS 2024" sheetId="9" r:id="rId15"/>
    <sheet name="NOMINAS 2024" sheetId="11" r:id="rId16"/>
    <sheet name="HOSPEDAJE 2024" sheetId="12" r:id="rId17"/>
  </sheets>
  <externalReferences>
    <externalReference r:id="rId18"/>
    <externalReference r:id="rId19"/>
    <externalReference r:id="rId20"/>
    <externalReference r:id="rId21"/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6" i="17" l="1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" i="17"/>
  <c r="P66" i="17"/>
  <c r="O66" i="17"/>
  <c r="N66" i="17"/>
  <c r="M66" i="17"/>
  <c r="L66" i="17"/>
  <c r="K66" i="17"/>
  <c r="J66" i="17"/>
  <c r="I66" i="17"/>
  <c r="H66" i="17"/>
  <c r="G66" i="17"/>
  <c r="F66" i="17"/>
  <c r="E66" i="17"/>
  <c r="D66" i="17"/>
  <c r="C66" i="17"/>
  <c r="O64" i="16"/>
  <c r="N64" i="16"/>
  <c r="M64" i="16"/>
  <c r="L64" i="16"/>
  <c r="K64" i="16"/>
  <c r="J64" i="16"/>
  <c r="I64" i="16"/>
  <c r="H64" i="16"/>
  <c r="G64" i="16"/>
  <c r="F64" i="16"/>
  <c r="E64" i="16"/>
  <c r="C64" i="16" s="1"/>
  <c r="D64" i="16"/>
  <c r="O63" i="16"/>
  <c r="N63" i="16"/>
  <c r="M63" i="16"/>
  <c r="L63" i="16"/>
  <c r="K63" i="16"/>
  <c r="J63" i="16"/>
  <c r="I63" i="16"/>
  <c r="H63" i="16"/>
  <c r="G63" i="16"/>
  <c r="F63" i="16"/>
  <c r="C63" i="16" s="1"/>
  <c r="E63" i="16"/>
  <c r="D63" i="16"/>
  <c r="O62" i="16"/>
  <c r="N62" i="16"/>
  <c r="M62" i="16"/>
  <c r="L62" i="16"/>
  <c r="K62" i="16"/>
  <c r="J62" i="16"/>
  <c r="I62" i="16"/>
  <c r="H62" i="16"/>
  <c r="G62" i="16"/>
  <c r="F62" i="16"/>
  <c r="E62" i="16"/>
  <c r="D62" i="16"/>
  <c r="C62" i="16" s="1"/>
  <c r="O61" i="16"/>
  <c r="N61" i="16"/>
  <c r="M61" i="16"/>
  <c r="L61" i="16"/>
  <c r="K61" i="16"/>
  <c r="J61" i="16"/>
  <c r="I61" i="16"/>
  <c r="H61" i="16"/>
  <c r="G61" i="16"/>
  <c r="F61" i="16"/>
  <c r="E61" i="16"/>
  <c r="D61" i="16"/>
  <c r="C61" i="16" s="1"/>
  <c r="O60" i="16"/>
  <c r="N60" i="16"/>
  <c r="M60" i="16"/>
  <c r="L60" i="16"/>
  <c r="K60" i="16"/>
  <c r="J60" i="16"/>
  <c r="I60" i="16"/>
  <c r="H60" i="16"/>
  <c r="G60" i="16"/>
  <c r="F60" i="16"/>
  <c r="E60" i="16"/>
  <c r="D60" i="16"/>
  <c r="C60" i="16" s="1"/>
  <c r="O59" i="16"/>
  <c r="N59" i="16"/>
  <c r="M59" i="16"/>
  <c r="L59" i="16"/>
  <c r="K59" i="16"/>
  <c r="J59" i="16"/>
  <c r="C59" i="16" s="1"/>
  <c r="I59" i="16"/>
  <c r="H59" i="16"/>
  <c r="G59" i="16"/>
  <c r="F59" i="16"/>
  <c r="E59" i="16"/>
  <c r="D59" i="16"/>
  <c r="O58" i="16"/>
  <c r="N58" i="16"/>
  <c r="M58" i="16"/>
  <c r="L58" i="16"/>
  <c r="K58" i="16"/>
  <c r="J58" i="16"/>
  <c r="I58" i="16"/>
  <c r="H58" i="16"/>
  <c r="G58" i="16"/>
  <c r="F58" i="16"/>
  <c r="E58" i="16"/>
  <c r="D58" i="16"/>
  <c r="C58" i="16" s="1"/>
  <c r="O57" i="16"/>
  <c r="N57" i="16"/>
  <c r="M57" i="16"/>
  <c r="L57" i="16"/>
  <c r="K57" i="16"/>
  <c r="J57" i="16"/>
  <c r="I57" i="16"/>
  <c r="H57" i="16"/>
  <c r="G57" i="16"/>
  <c r="F57" i="16"/>
  <c r="E57" i="16"/>
  <c r="C57" i="16" s="1"/>
  <c r="D57" i="16"/>
  <c r="O56" i="16"/>
  <c r="N56" i="16"/>
  <c r="M56" i="16"/>
  <c r="C56" i="16" s="1"/>
  <c r="L56" i="16"/>
  <c r="K56" i="16"/>
  <c r="J56" i="16"/>
  <c r="I56" i="16"/>
  <c r="H56" i="16"/>
  <c r="G56" i="16"/>
  <c r="F56" i="16"/>
  <c r="E56" i="16"/>
  <c r="D56" i="16"/>
  <c r="O55" i="16"/>
  <c r="N55" i="16"/>
  <c r="M55" i="16"/>
  <c r="L55" i="16"/>
  <c r="K55" i="16"/>
  <c r="J55" i="16"/>
  <c r="I55" i="16"/>
  <c r="H55" i="16"/>
  <c r="G55" i="16"/>
  <c r="F55" i="16"/>
  <c r="E55" i="16"/>
  <c r="D55" i="16"/>
  <c r="C55" i="16" s="1"/>
  <c r="O54" i="16"/>
  <c r="C54" i="16" s="1"/>
  <c r="N54" i="16"/>
  <c r="M54" i="16"/>
  <c r="L54" i="16"/>
  <c r="K54" i="16"/>
  <c r="J54" i="16"/>
  <c r="I54" i="16"/>
  <c r="H54" i="16"/>
  <c r="G54" i="16"/>
  <c r="F54" i="16"/>
  <c r="E54" i="16"/>
  <c r="D54" i="16"/>
  <c r="O53" i="16"/>
  <c r="N53" i="16"/>
  <c r="M53" i="16"/>
  <c r="L53" i="16"/>
  <c r="K53" i="16"/>
  <c r="J53" i="16"/>
  <c r="I53" i="16"/>
  <c r="H53" i="16"/>
  <c r="G53" i="16"/>
  <c r="F53" i="16"/>
  <c r="E53" i="16"/>
  <c r="D53" i="16"/>
  <c r="C53" i="16" s="1"/>
  <c r="O52" i="16"/>
  <c r="N52" i="16"/>
  <c r="M52" i="16"/>
  <c r="L52" i="16"/>
  <c r="K52" i="16"/>
  <c r="J52" i="16"/>
  <c r="I52" i="16"/>
  <c r="H52" i="16"/>
  <c r="G52" i="16"/>
  <c r="F52" i="16"/>
  <c r="E52" i="16"/>
  <c r="C52" i="16" s="1"/>
  <c r="D52" i="16"/>
  <c r="O51" i="16"/>
  <c r="N51" i="16"/>
  <c r="M51" i="16"/>
  <c r="L51" i="16"/>
  <c r="K51" i="16"/>
  <c r="J51" i="16"/>
  <c r="I51" i="16"/>
  <c r="H51" i="16"/>
  <c r="G51" i="16"/>
  <c r="F51" i="16"/>
  <c r="C51" i="16" s="1"/>
  <c r="E51" i="16"/>
  <c r="D51" i="16"/>
  <c r="O50" i="16"/>
  <c r="N50" i="16"/>
  <c r="M50" i="16"/>
  <c r="L50" i="16"/>
  <c r="K50" i="16"/>
  <c r="J50" i="16"/>
  <c r="I50" i="16"/>
  <c r="H50" i="16"/>
  <c r="G50" i="16"/>
  <c r="F50" i="16"/>
  <c r="E50" i="16"/>
  <c r="D50" i="16"/>
  <c r="C50" i="16" s="1"/>
  <c r="O49" i="16"/>
  <c r="N49" i="16"/>
  <c r="M49" i="16"/>
  <c r="L49" i="16"/>
  <c r="K49" i="16"/>
  <c r="J49" i="16"/>
  <c r="I49" i="16"/>
  <c r="H49" i="16"/>
  <c r="G49" i="16"/>
  <c r="F49" i="16"/>
  <c r="E49" i="16"/>
  <c r="C49" i="16" s="1"/>
  <c r="D49" i="16"/>
  <c r="O48" i="16"/>
  <c r="N48" i="16"/>
  <c r="M48" i="16"/>
  <c r="L48" i="16"/>
  <c r="K48" i="16"/>
  <c r="J48" i="16"/>
  <c r="I48" i="16"/>
  <c r="H48" i="16"/>
  <c r="G48" i="16"/>
  <c r="F48" i="16"/>
  <c r="C48" i="16" s="1"/>
  <c r="E48" i="16"/>
  <c r="D48" i="16"/>
  <c r="O47" i="16"/>
  <c r="N47" i="16"/>
  <c r="M47" i="16"/>
  <c r="L47" i="16"/>
  <c r="K47" i="16"/>
  <c r="J47" i="16"/>
  <c r="C47" i="16" s="1"/>
  <c r="I47" i="16"/>
  <c r="H47" i="16"/>
  <c r="G47" i="16"/>
  <c r="F47" i="16"/>
  <c r="E47" i="16"/>
  <c r="D47" i="16"/>
  <c r="O46" i="16"/>
  <c r="N46" i="16"/>
  <c r="M46" i="16"/>
  <c r="L46" i="16"/>
  <c r="K46" i="16"/>
  <c r="J46" i="16"/>
  <c r="I46" i="16"/>
  <c r="H46" i="16"/>
  <c r="G46" i="16"/>
  <c r="F46" i="16"/>
  <c r="E46" i="16"/>
  <c r="D46" i="16"/>
  <c r="C46" i="16" s="1"/>
  <c r="O45" i="16"/>
  <c r="N45" i="16"/>
  <c r="M45" i="16"/>
  <c r="L45" i="16"/>
  <c r="K45" i="16"/>
  <c r="J45" i="16"/>
  <c r="I45" i="16"/>
  <c r="H45" i="16"/>
  <c r="G45" i="16"/>
  <c r="F45" i="16"/>
  <c r="E45" i="16"/>
  <c r="C45" i="16" s="1"/>
  <c r="D45" i="16"/>
  <c r="O44" i="16"/>
  <c r="N44" i="16"/>
  <c r="M44" i="16"/>
  <c r="C44" i="16" s="1"/>
  <c r="L44" i="16"/>
  <c r="K44" i="16"/>
  <c r="J44" i="16"/>
  <c r="I44" i="16"/>
  <c r="H44" i="16"/>
  <c r="G44" i="16"/>
  <c r="F44" i="16"/>
  <c r="E44" i="16"/>
  <c r="D44" i="16"/>
  <c r="O43" i="16"/>
  <c r="N43" i="16"/>
  <c r="M43" i="16"/>
  <c r="L43" i="16"/>
  <c r="K43" i="16"/>
  <c r="J43" i="16"/>
  <c r="I43" i="16"/>
  <c r="H43" i="16"/>
  <c r="G43" i="16"/>
  <c r="F43" i="16"/>
  <c r="E43" i="16"/>
  <c r="D43" i="16"/>
  <c r="C43" i="16" s="1"/>
  <c r="O42" i="16"/>
  <c r="C42" i="16" s="1"/>
  <c r="N42" i="16"/>
  <c r="M42" i="16"/>
  <c r="L42" i="16"/>
  <c r="K42" i="16"/>
  <c r="J42" i="16"/>
  <c r="I42" i="16"/>
  <c r="H42" i="16"/>
  <c r="G42" i="16"/>
  <c r="F42" i="16"/>
  <c r="E42" i="16"/>
  <c r="D42" i="16"/>
  <c r="O41" i="16"/>
  <c r="N41" i="16"/>
  <c r="M41" i="16"/>
  <c r="L41" i="16"/>
  <c r="K41" i="16"/>
  <c r="J41" i="16"/>
  <c r="I41" i="16"/>
  <c r="H41" i="16"/>
  <c r="G41" i="16"/>
  <c r="F41" i="16"/>
  <c r="E41" i="16"/>
  <c r="D41" i="16"/>
  <c r="C41" i="16" s="1"/>
  <c r="O40" i="16"/>
  <c r="N40" i="16"/>
  <c r="M40" i="16"/>
  <c r="L40" i="16"/>
  <c r="K40" i="16"/>
  <c r="J40" i="16"/>
  <c r="I40" i="16"/>
  <c r="H40" i="16"/>
  <c r="G40" i="16"/>
  <c r="F40" i="16"/>
  <c r="E40" i="16"/>
  <c r="C40" i="16" s="1"/>
  <c r="D40" i="16"/>
  <c r="O39" i="16"/>
  <c r="N39" i="16"/>
  <c r="M39" i="16"/>
  <c r="L39" i="16"/>
  <c r="K39" i="16"/>
  <c r="J39" i="16"/>
  <c r="I39" i="16"/>
  <c r="H39" i="16"/>
  <c r="G39" i="16"/>
  <c r="F39" i="16"/>
  <c r="C39" i="16" s="1"/>
  <c r="E39" i="16"/>
  <c r="D39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 s="1"/>
  <c r="O37" i="16"/>
  <c r="N37" i="16"/>
  <c r="M37" i="16"/>
  <c r="L37" i="16"/>
  <c r="K37" i="16"/>
  <c r="J37" i="16"/>
  <c r="I37" i="16"/>
  <c r="H37" i="16"/>
  <c r="G37" i="16"/>
  <c r="F37" i="16"/>
  <c r="E37" i="16"/>
  <c r="C37" i="16" s="1"/>
  <c r="D37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 s="1"/>
  <c r="O35" i="16"/>
  <c r="N35" i="16"/>
  <c r="M35" i="16"/>
  <c r="L35" i="16"/>
  <c r="K35" i="16"/>
  <c r="J35" i="16"/>
  <c r="C35" i="16" s="1"/>
  <c r="I35" i="16"/>
  <c r="H35" i="16"/>
  <c r="G35" i="16"/>
  <c r="F35" i="16"/>
  <c r="E35" i="16"/>
  <c r="D35" i="16"/>
  <c r="O34" i="16"/>
  <c r="N34" i="16"/>
  <c r="M34" i="16"/>
  <c r="L34" i="16"/>
  <c r="K34" i="16"/>
  <c r="J34" i="16"/>
  <c r="I34" i="16"/>
  <c r="H34" i="16"/>
  <c r="G34" i="16"/>
  <c r="F34" i="16"/>
  <c r="E34" i="16"/>
  <c r="D34" i="16"/>
  <c r="C34" i="16" s="1"/>
  <c r="O33" i="16"/>
  <c r="N33" i="16"/>
  <c r="M33" i="16"/>
  <c r="L33" i="16"/>
  <c r="K33" i="16"/>
  <c r="J33" i="16"/>
  <c r="I33" i="16"/>
  <c r="H33" i="16"/>
  <c r="G33" i="16"/>
  <c r="F33" i="16"/>
  <c r="E33" i="16"/>
  <c r="C33" i="16" s="1"/>
  <c r="D33" i="16"/>
  <c r="O32" i="16"/>
  <c r="N32" i="16"/>
  <c r="M32" i="16"/>
  <c r="C32" i="16" s="1"/>
  <c r="L32" i="16"/>
  <c r="K32" i="16"/>
  <c r="J32" i="16"/>
  <c r="I32" i="16"/>
  <c r="H32" i="16"/>
  <c r="G32" i="16"/>
  <c r="F32" i="16"/>
  <c r="E32" i="16"/>
  <c r="D32" i="16"/>
  <c r="O31" i="16"/>
  <c r="N31" i="16"/>
  <c r="M31" i="16"/>
  <c r="L31" i="16"/>
  <c r="K31" i="16"/>
  <c r="J31" i="16"/>
  <c r="I31" i="16"/>
  <c r="H31" i="16"/>
  <c r="G31" i="16"/>
  <c r="F31" i="16"/>
  <c r="E31" i="16"/>
  <c r="D31" i="16"/>
  <c r="C31" i="16" s="1"/>
  <c r="O30" i="16"/>
  <c r="C30" i="16" s="1"/>
  <c r="N30" i="16"/>
  <c r="M30" i="16"/>
  <c r="L30" i="16"/>
  <c r="K30" i="16"/>
  <c r="J30" i="16"/>
  <c r="I30" i="16"/>
  <c r="H30" i="16"/>
  <c r="G30" i="16"/>
  <c r="F30" i="16"/>
  <c r="E30" i="16"/>
  <c r="D30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 s="1"/>
  <c r="O28" i="16"/>
  <c r="N28" i="16"/>
  <c r="M28" i="16"/>
  <c r="L28" i="16"/>
  <c r="K28" i="16"/>
  <c r="J28" i="16"/>
  <c r="I28" i="16"/>
  <c r="H28" i="16"/>
  <c r="G28" i="16"/>
  <c r="F28" i="16"/>
  <c r="E28" i="16"/>
  <c r="C28" i="16" s="1"/>
  <c r="D28" i="16"/>
  <c r="O27" i="16"/>
  <c r="N27" i="16"/>
  <c r="M27" i="16"/>
  <c r="L27" i="16"/>
  <c r="K27" i="16"/>
  <c r="J27" i="16"/>
  <c r="I27" i="16"/>
  <c r="H27" i="16"/>
  <c r="G27" i="16"/>
  <c r="F27" i="16"/>
  <c r="C27" i="16" s="1"/>
  <c r="E27" i="16"/>
  <c r="D27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 s="1"/>
  <c r="O25" i="16"/>
  <c r="N25" i="16"/>
  <c r="M25" i="16"/>
  <c r="L25" i="16"/>
  <c r="K25" i="16"/>
  <c r="J25" i="16"/>
  <c r="I25" i="16"/>
  <c r="H25" i="16"/>
  <c r="C25" i="16" s="1"/>
  <c r="G25" i="16"/>
  <c r="F25" i="16"/>
  <c r="E25" i="16"/>
  <c r="D25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 s="1"/>
  <c r="O23" i="16"/>
  <c r="N23" i="16"/>
  <c r="M23" i="16"/>
  <c r="L23" i="16"/>
  <c r="K23" i="16"/>
  <c r="J23" i="16"/>
  <c r="I23" i="16"/>
  <c r="H23" i="16"/>
  <c r="G23" i="16"/>
  <c r="F23" i="16"/>
  <c r="E23" i="16"/>
  <c r="C23" i="16" s="1"/>
  <c r="D23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 s="1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 s="1"/>
  <c r="O20" i="16"/>
  <c r="N20" i="16"/>
  <c r="M20" i="16"/>
  <c r="L20" i="16"/>
  <c r="K20" i="16"/>
  <c r="J20" i="16"/>
  <c r="I20" i="16"/>
  <c r="H20" i="16"/>
  <c r="C20" i="16" s="1"/>
  <c r="G20" i="16"/>
  <c r="F20" i="16"/>
  <c r="E20" i="16"/>
  <c r="D20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 s="1"/>
  <c r="O18" i="16"/>
  <c r="C18" i="16" s="1"/>
  <c r="N18" i="16"/>
  <c r="M18" i="16"/>
  <c r="L18" i="16"/>
  <c r="K18" i="16"/>
  <c r="J18" i="16"/>
  <c r="I18" i="16"/>
  <c r="H18" i="16"/>
  <c r="G18" i="16"/>
  <c r="F18" i="16"/>
  <c r="E18" i="16"/>
  <c r="D18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 s="1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 s="1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 s="1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 s="1"/>
  <c r="O13" i="16"/>
  <c r="N13" i="16"/>
  <c r="M13" i="16"/>
  <c r="L13" i="16"/>
  <c r="K13" i="16"/>
  <c r="J13" i="16"/>
  <c r="I13" i="16"/>
  <c r="H13" i="16"/>
  <c r="C13" i="16" s="1"/>
  <c r="G13" i="16"/>
  <c r="F13" i="16"/>
  <c r="E13" i="16"/>
  <c r="D13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 s="1"/>
  <c r="O11" i="16"/>
  <c r="N11" i="16"/>
  <c r="M11" i="16"/>
  <c r="L11" i="16"/>
  <c r="K11" i="16"/>
  <c r="J11" i="16"/>
  <c r="I11" i="16"/>
  <c r="H11" i="16"/>
  <c r="G11" i="16"/>
  <c r="F11" i="16"/>
  <c r="E11" i="16"/>
  <c r="C11" i="16" s="1"/>
  <c r="D11" i="16"/>
  <c r="O10" i="16"/>
  <c r="N10" i="16"/>
  <c r="M10" i="16"/>
  <c r="L10" i="16"/>
  <c r="K10" i="16"/>
  <c r="J10" i="16"/>
  <c r="I10" i="16"/>
  <c r="H10" i="16"/>
  <c r="G10" i="16"/>
  <c r="F10" i="16"/>
  <c r="C10" i="16" s="1"/>
  <c r="E10" i="16"/>
  <c r="D10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 s="1"/>
  <c r="O8" i="16"/>
  <c r="N8" i="16"/>
  <c r="M8" i="16"/>
  <c r="L8" i="16"/>
  <c r="K8" i="16"/>
  <c r="J8" i="16"/>
  <c r="I8" i="16"/>
  <c r="H8" i="16"/>
  <c r="C8" i="16" s="1"/>
  <c r="G8" i="16"/>
  <c r="F8" i="16"/>
  <c r="E8" i="16"/>
  <c r="D8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 s="1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O5" i="16"/>
  <c r="O65" i="16" s="1"/>
  <c r="N5" i="16"/>
  <c r="N65" i="16" s="1"/>
  <c r="M5" i="16"/>
  <c r="M65" i="16" s="1"/>
  <c r="L5" i="16"/>
  <c r="L65" i="16" s="1"/>
  <c r="K5" i="16"/>
  <c r="K65" i="16" s="1"/>
  <c r="J5" i="16"/>
  <c r="J65" i="16" s="1"/>
  <c r="I5" i="16"/>
  <c r="I65" i="16" s="1"/>
  <c r="H5" i="16"/>
  <c r="H65" i="16" s="1"/>
  <c r="G5" i="16"/>
  <c r="G65" i="16" s="1"/>
  <c r="F5" i="16"/>
  <c r="F65" i="16" s="1"/>
  <c r="E5" i="16"/>
  <c r="E65" i="16" s="1"/>
  <c r="D5" i="16"/>
  <c r="C5" i="16" s="1"/>
  <c r="C65" i="16" s="1"/>
  <c r="D65" i="16" l="1"/>
  <c r="O64" i="15" l="1"/>
  <c r="N64" i="15"/>
  <c r="M64" i="15"/>
  <c r="L64" i="15"/>
  <c r="K64" i="15"/>
  <c r="J64" i="15"/>
  <c r="I64" i="15"/>
  <c r="H64" i="15"/>
  <c r="G64" i="15"/>
  <c r="F64" i="15"/>
  <c r="E64" i="15"/>
  <c r="C64" i="15" s="1"/>
  <c r="D64" i="15"/>
  <c r="O63" i="15"/>
  <c r="N63" i="15"/>
  <c r="M63" i="15"/>
  <c r="L63" i="15"/>
  <c r="K63" i="15"/>
  <c r="J63" i="15"/>
  <c r="I63" i="15"/>
  <c r="H63" i="15"/>
  <c r="G63" i="15"/>
  <c r="F63" i="15"/>
  <c r="E63" i="15"/>
  <c r="D63" i="15"/>
  <c r="C63" i="15" s="1"/>
  <c r="O62" i="15"/>
  <c r="N62" i="15"/>
  <c r="M62" i="15"/>
  <c r="L62" i="15"/>
  <c r="K62" i="15"/>
  <c r="J62" i="15"/>
  <c r="I62" i="15"/>
  <c r="H62" i="15"/>
  <c r="G62" i="15"/>
  <c r="C62" i="15" s="1"/>
  <c r="F62" i="15"/>
  <c r="E62" i="15"/>
  <c r="D62" i="15"/>
  <c r="O61" i="15"/>
  <c r="N61" i="15"/>
  <c r="M61" i="15"/>
  <c r="L61" i="15"/>
  <c r="K61" i="15"/>
  <c r="J61" i="15"/>
  <c r="I61" i="15"/>
  <c r="H61" i="15"/>
  <c r="G61" i="15"/>
  <c r="F61" i="15"/>
  <c r="E61" i="15"/>
  <c r="D61" i="15"/>
  <c r="C61" i="15" s="1"/>
  <c r="O60" i="15"/>
  <c r="N60" i="15"/>
  <c r="M60" i="15"/>
  <c r="L60" i="15"/>
  <c r="K60" i="15"/>
  <c r="J60" i="15"/>
  <c r="I60" i="15"/>
  <c r="H60" i="15"/>
  <c r="G60" i="15"/>
  <c r="F60" i="15"/>
  <c r="E60" i="15"/>
  <c r="C60" i="15" s="1"/>
  <c r="D60" i="15"/>
  <c r="O59" i="15"/>
  <c r="N59" i="15"/>
  <c r="M59" i="15"/>
  <c r="L59" i="15"/>
  <c r="K59" i="15"/>
  <c r="J59" i="15"/>
  <c r="I59" i="15"/>
  <c r="H59" i="15"/>
  <c r="G59" i="15"/>
  <c r="F59" i="15"/>
  <c r="E59" i="15"/>
  <c r="D59" i="15"/>
  <c r="C59" i="15" s="1"/>
  <c r="O58" i="15"/>
  <c r="N58" i="15"/>
  <c r="M58" i="15"/>
  <c r="L58" i="15"/>
  <c r="K58" i="15"/>
  <c r="J58" i="15"/>
  <c r="I58" i="15"/>
  <c r="H58" i="15"/>
  <c r="G58" i="15"/>
  <c r="C58" i="15" s="1"/>
  <c r="F58" i="15"/>
  <c r="E58" i="15"/>
  <c r="D58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 s="1"/>
  <c r="O56" i="15"/>
  <c r="N56" i="15"/>
  <c r="M56" i="15"/>
  <c r="L56" i="15"/>
  <c r="K56" i="15"/>
  <c r="J56" i="15"/>
  <c r="I56" i="15"/>
  <c r="H56" i="15"/>
  <c r="G56" i="15"/>
  <c r="F56" i="15"/>
  <c r="E56" i="15"/>
  <c r="D56" i="15"/>
  <c r="C56" i="15" s="1"/>
  <c r="O55" i="15"/>
  <c r="N55" i="15"/>
  <c r="C55" i="15" s="1"/>
  <c r="M55" i="15"/>
  <c r="L55" i="15"/>
  <c r="K55" i="15"/>
  <c r="J55" i="15"/>
  <c r="I55" i="15"/>
  <c r="H55" i="15"/>
  <c r="G55" i="15"/>
  <c r="F55" i="15"/>
  <c r="E55" i="15"/>
  <c r="D55" i="15"/>
  <c r="O54" i="15"/>
  <c r="C54" i="15" s="1"/>
  <c r="N54" i="15"/>
  <c r="M54" i="15"/>
  <c r="L54" i="15"/>
  <c r="K54" i="15"/>
  <c r="J54" i="15"/>
  <c r="I54" i="15"/>
  <c r="H54" i="15"/>
  <c r="G54" i="15"/>
  <c r="F54" i="15"/>
  <c r="E54" i="15"/>
  <c r="D54" i="15"/>
  <c r="O53" i="15"/>
  <c r="N53" i="15"/>
  <c r="M53" i="15"/>
  <c r="L53" i="15"/>
  <c r="K53" i="15"/>
  <c r="J53" i="15"/>
  <c r="I53" i="15"/>
  <c r="H53" i="15"/>
  <c r="G53" i="15"/>
  <c r="F53" i="15"/>
  <c r="E53" i="15"/>
  <c r="D53" i="15"/>
  <c r="C53" i="15" s="1"/>
  <c r="O52" i="15"/>
  <c r="N52" i="15"/>
  <c r="M52" i="15"/>
  <c r="L52" i="15"/>
  <c r="K52" i="15"/>
  <c r="J52" i="15"/>
  <c r="I52" i="15"/>
  <c r="H52" i="15"/>
  <c r="G52" i="15"/>
  <c r="F52" i="15"/>
  <c r="E52" i="15"/>
  <c r="C52" i="15" s="1"/>
  <c r="D52" i="15"/>
  <c r="O51" i="15"/>
  <c r="N51" i="15"/>
  <c r="M51" i="15"/>
  <c r="L51" i="15"/>
  <c r="K51" i="15"/>
  <c r="J51" i="15"/>
  <c r="I51" i="15"/>
  <c r="H51" i="15"/>
  <c r="G51" i="15"/>
  <c r="F51" i="15"/>
  <c r="E51" i="15"/>
  <c r="D51" i="15"/>
  <c r="C51" i="15" s="1"/>
  <c r="O50" i="15"/>
  <c r="N50" i="15"/>
  <c r="M50" i="15"/>
  <c r="L50" i="15"/>
  <c r="K50" i="15"/>
  <c r="J50" i="15"/>
  <c r="I50" i="15"/>
  <c r="H50" i="15"/>
  <c r="G50" i="15"/>
  <c r="C50" i="15" s="1"/>
  <c r="F50" i="15"/>
  <c r="E50" i="15"/>
  <c r="D50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 s="1"/>
  <c r="O48" i="15"/>
  <c r="N48" i="15"/>
  <c r="M48" i="15"/>
  <c r="L48" i="15"/>
  <c r="K48" i="15"/>
  <c r="J48" i="15"/>
  <c r="I48" i="15"/>
  <c r="H48" i="15"/>
  <c r="G48" i="15"/>
  <c r="F48" i="15"/>
  <c r="E48" i="15"/>
  <c r="C48" i="15" s="1"/>
  <c r="D48" i="15"/>
  <c r="O47" i="15"/>
  <c r="N47" i="15"/>
  <c r="M47" i="15"/>
  <c r="L47" i="15"/>
  <c r="K47" i="15"/>
  <c r="J47" i="15"/>
  <c r="I47" i="15"/>
  <c r="H47" i="15"/>
  <c r="G47" i="15"/>
  <c r="F47" i="15"/>
  <c r="C47" i="15" s="1"/>
  <c r="E47" i="15"/>
  <c r="D47" i="15"/>
  <c r="O46" i="15"/>
  <c r="N46" i="15"/>
  <c r="M46" i="15"/>
  <c r="L46" i="15"/>
  <c r="K46" i="15"/>
  <c r="J46" i="15"/>
  <c r="I46" i="15"/>
  <c r="H46" i="15"/>
  <c r="G46" i="15"/>
  <c r="C46" i="15" s="1"/>
  <c r="F46" i="15"/>
  <c r="E46" i="15"/>
  <c r="D46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 s="1"/>
  <c r="O44" i="15"/>
  <c r="N44" i="15"/>
  <c r="M44" i="15"/>
  <c r="L44" i="15"/>
  <c r="K44" i="15"/>
  <c r="J44" i="15"/>
  <c r="I44" i="15"/>
  <c r="H44" i="15"/>
  <c r="G44" i="15"/>
  <c r="F44" i="15"/>
  <c r="E44" i="15"/>
  <c r="C44" i="15" s="1"/>
  <c r="D44" i="15"/>
  <c r="O43" i="15"/>
  <c r="N43" i="15"/>
  <c r="C43" i="15" s="1"/>
  <c r="M43" i="15"/>
  <c r="L43" i="15"/>
  <c r="K43" i="15"/>
  <c r="J43" i="15"/>
  <c r="I43" i="15"/>
  <c r="H43" i="15"/>
  <c r="G43" i="15"/>
  <c r="F43" i="15"/>
  <c r="E43" i="15"/>
  <c r="D43" i="15"/>
  <c r="O42" i="15"/>
  <c r="C42" i="15" s="1"/>
  <c r="N42" i="15"/>
  <c r="M42" i="15"/>
  <c r="L42" i="15"/>
  <c r="K42" i="15"/>
  <c r="J42" i="15"/>
  <c r="I42" i="15"/>
  <c r="H42" i="15"/>
  <c r="G42" i="15"/>
  <c r="F42" i="15"/>
  <c r="E42" i="15"/>
  <c r="D42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 s="1"/>
  <c r="O40" i="15"/>
  <c r="N40" i="15"/>
  <c r="M40" i="15"/>
  <c r="L40" i="15"/>
  <c r="K40" i="15"/>
  <c r="J40" i="15"/>
  <c r="I40" i="15"/>
  <c r="H40" i="15"/>
  <c r="G40" i="15"/>
  <c r="F40" i="15"/>
  <c r="E40" i="15"/>
  <c r="C40" i="15" s="1"/>
  <c r="D40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 s="1"/>
  <c r="O38" i="15"/>
  <c r="N38" i="15"/>
  <c r="M38" i="15"/>
  <c r="L38" i="15"/>
  <c r="K38" i="15"/>
  <c r="J38" i="15"/>
  <c r="I38" i="15"/>
  <c r="H38" i="15"/>
  <c r="G38" i="15"/>
  <c r="C38" i="15" s="1"/>
  <c r="F38" i="15"/>
  <c r="E38" i="15"/>
  <c r="D38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 s="1"/>
  <c r="O36" i="15"/>
  <c r="N36" i="15"/>
  <c r="M36" i="15"/>
  <c r="L36" i="15"/>
  <c r="K36" i="15"/>
  <c r="J36" i="15"/>
  <c r="I36" i="15"/>
  <c r="H36" i="15"/>
  <c r="G36" i="15"/>
  <c r="F36" i="15"/>
  <c r="E36" i="15"/>
  <c r="C36" i="15" s="1"/>
  <c r="D36" i="15"/>
  <c r="O35" i="15"/>
  <c r="N35" i="15"/>
  <c r="M35" i="15"/>
  <c r="L35" i="15"/>
  <c r="K35" i="15"/>
  <c r="J35" i="15"/>
  <c r="I35" i="15"/>
  <c r="H35" i="15"/>
  <c r="G35" i="15"/>
  <c r="F35" i="15"/>
  <c r="C35" i="15" s="1"/>
  <c r="E35" i="15"/>
  <c r="D35" i="15"/>
  <c r="O34" i="15"/>
  <c r="N34" i="15"/>
  <c r="M34" i="15"/>
  <c r="L34" i="15"/>
  <c r="K34" i="15"/>
  <c r="J34" i="15"/>
  <c r="I34" i="15"/>
  <c r="H34" i="15"/>
  <c r="G34" i="15"/>
  <c r="C34" i="15" s="1"/>
  <c r="F34" i="15"/>
  <c r="E34" i="15"/>
  <c r="D34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 s="1"/>
  <c r="O32" i="15"/>
  <c r="N32" i="15"/>
  <c r="M32" i="15"/>
  <c r="L32" i="15"/>
  <c r="K32" i="15"/>
  <c r="J32" i="15"/>
  <c r="I32" i="15"/>
  <c r="H32" i="15"/>
  <c r="G32" i="15"/>
  <c r="F32" i="15"/>
  <c r="E32" i="15"/>
  <c r="C32" i="15" s="1"/>
  <c r="D32" i="15"/>
  <c r="O31" i="15"/>
  <c r="N31" i="15"/>
  <c r="C31" i="15" s="1"/>
  <c r="M31" i="15"/>
  <c r="L31" i="15"/>
  <c r="K31" i="15"/>
  <c r="J31" i="15"/>
  <c r="I31" i="15"/>
  <c r="H31" i="15"/>
  <c r="G31" i="15"/>
  <c r="F31" i="15"/>
  <c r="E31" i="15"/>
  <c r="D31" i="15"/>
  <c r="O30" i="15"/>
  <c r="C30" i="15" s="1"/>
  <c r="N30" i="15"/>
  <c r="M30" i="15"/>
  <c r="L30" i="15"/>
  <c r="K30" i="15"/>
  <c r="J30" i="15"/>
  <c r="I30" i="15"/>
  <c r="H30" i="15"/>
  <c r="G30" i="15"/>
  <c r="F30" i="15"/>
  <c r="E30" i="15"/>
  <c r="D30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 s="1"/>
  <c r="O28" i="15"/>
  <c r="N28" i="15"/>
  <c r="M28" i="15"/>
  <c r="L28" i="15"/>
  <c r="K28" i="15"/>
  <c r="J28" i="15"/>
  <c r="I28" i="15"/>
  <c r="H28" i="15"/>
  <c r="G28" i="15"/>
  <c r="F28" i="15"/>
  <c r="E28" i="15"/>
  <c r="C28" i="15" s="1"/>
  <c r="D28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 s="1"/>
  <c r="O26" i="15"/>
  <c r="N26" i="15"/>
  <c r="M26" i="15"/>
  <c r="L26" i="15"/>
  <c r="K26" i="15"/>
  <c r="J26" i="15"/>
  <c r="I26" i="15"/>
  <c r="H26" i="15"/>
  <c r="G26" i="15"/>
  <c r="C26" i="15" s="1"/>
  <c r="F26" i="15"/>
  <c r="E26" i="15"/>
  <c r="D26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 s="1"/>
  <c r="O24" i="15"/>
  <c r="N24" i="15"/>
  <c r="M24" i="15"/>
  <c r="L24" i="15"/>
  <c r="K24" i="15"/>
  <c r="J24" i="15"/>
  <c r="I24" i="15"/>
  <c r="H24" i="15"/>
  <c r="G24" i="15"/>
  <c r="F24" i="15"/>
  <c r="E24" i="15"/>
  <c r="C24" i="15" s="1"/>
  <c r="D24" i="15"/>
  <c r="O23" i="15"/>
  <c r="N23" i="15"/>
  <c r="M23" i="15"/>
  <c r="L23" i="15"/>
  <c r="K23" i="15"/>
  <c r="J23" i="15"/>
  <c r="I23" i="15"/>
  <c r="H23" i="15"/>
  <c r="G23" i="15"/>
  <c r="F23" i="15"/>
  <c r="C23" i="15" s="1"/>
  <c r="E23" i="15"/>
  <c r="D23" i="15"/>
  <c r="O22" i="15"/>
  <c r="N22" i="15"/>
  <c r="M22" i="15"/>
  <c r="L22" i="15"/>
  <c r="K22" i="15"/>
  <c r="J22" i="15"/>
  <c r="I22" i="15"/>
  <c r="H22" i="15"/>
  <c r="G22" i="15"/>
  <c r="C22" i="15" s="1"/>
  <c r="F22" i="15"/>
  <c r="E22" i="15"/>
  <c r="D22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 s="1"/>
  <c r="O20" i="15"/>
  <c r="N20" i="15"/>
  <c r="M20" i="15"/>
  <c r="L20" i="15"/>
  <c r="K20" i="15"/>
  <c r="J20" i="15"/>
  <c r="I20" i="15"/>
  <c r="H20" i="15"/>
  <c r="G20" i="15"/>
  <c r="F20" i="15"/>
  <c r="E20" i="15"/>
  <c r="C20" i="15" s="1"/>
  <c r="D20" i="15"/>
  <c r="O19" i="15"/>
  <c r="N19" i="15"/>
  <c r="C19" i="15" s="1"/>
  <c r="M19" i="15"/>
  <c r="L19" i="15"/>
  <c r="K19" i="15"/>
  <c r="J19" i="15"/>
  <c r="I19" i="15"/>
  <c r="H19" i="15"/>
  <c r="G19" i="15"/>
  <c r="F19" i="15"/>
  <c r="E19" i="15"/>
  <c r="D19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 s="1"/>
  <c r="O16" i="15"/>
  <c r="N16" i="15"/>
  <c r="M16" i="15"/>
  <c r="L16" i="15"/>
  <c r="K16" i="15"/>
  <c r="J16" i="15"/>
  <c r="I16" i="15"/>
  <c r="H16" i="15"/>
  <c r="G16" i="15"/>
  <c r="F16" i="15"/>
  <c r="E16" i="15"/>
  <c r="C16" i="15" s="1"/>
  <c r="D16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 s="1"/>
  <c r="O14" i="15"/>
  <c r="N14" i="15"/>
  <c r="M14" i="15"/>
  <c r="L14" i="15"/>
  <c r="K14" i="15"/>
  <c r="J14" i="15"/>
  <c r="I14" i="15"/>
  <c r="H14" i="15"/>
  <c r="G14" i="15"/>
  <c r="F14" i="15"/>
  <c r="E14" i="15"/>
  <c r="C14" i="15" s="1"/>
  <c r="D14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 s="1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 s="1"/>
  <c r="O11" i="15"/>
  <c r="N11" i="15"/>
  <c r="M11" i="15"/>
  <c r="L11" i="15"/>
  <c r="K11" i="15"/>
  <c r="J11" i="15"/>
  <c r="I11" i="15"/>
  <c r="H11" i="15"/>
  <c r="G11" i="15"/>
  <c r="F11" i="15"/>
  <c r="C11" i="15" s="1"/>
  <c r="E11" i="15"/>
  <c r="D11" i="15"/>
  <c r="O10" i="15"/>
  <c r="N10" i="15"/>
  <c r="M10" i="15"/>
  <c r="L10" i="15"/>
  <c r="K10" i="15"/>
  <c r="J10" i="15"/>
  <c r="I10" i="15"/>
  <c r="H10" i="15"/>
  <c r="G10" i="15"/>
  <c r="C10" i="15" s="1"/>
  <c r="F10" i="15"/>
  <c r="E10" i="15"/>
  <c r="D10" i="15"/>
  <c r="O9" i="15"/>
  <c r="N9" i="15"/>
  <c r="M9" i="15"/>
  <c r="L9" i="15"/>
  <c r="K9" i="15"/>
  <c r="J9" i="15"/>
  <c r="I9" i="15"/>
  <c r="H9" i="15"/>
  <c r="C9" i="15" s="1"/>
  <c r="G9" i="15"/>
  <c r="F9" i="15"/>
  <c r="E9" i="15"/>
  <c r="D9" i="15"/>
  <c r="O8" i="15"/>
  <c r="N8" i="15"/>
  <c r="M8" i="15"/>
  <c r="L8" i="15"/>
  <c r="K8" i="15"/>
  <c r="J8" i="15"/>
  <c r="I8" i="15"/>
  <c r="C8" i="15" s="1"/>
  <c r="H8" i="15"/>
  <c r="G8" i="15"/>
  <c r="F8" i="15"/>
  <c r="E8" i="15"/>
  <c r="D8" i="15"/>
  <c r="O7" i="15"/>
  <c r="N7" i="15"/>
  <c r="C7" i="15" s="1"/>
  <c r="M7" i="15"/>
  <c r="L7" i="15"/>
  <c r="K7" i="15"/>
  <c r="J7" i="15"/>
  <c r="I7" i="15"/>
  <c r="H7" i="15"/>
  <c r="G7" i="15"/>
  <c r="F7" i="15"/>
  <c r="E7" i="15"/>
  <c r="D7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O5" i="15"/>
  <c r="O65" i="15" s="1"/>
  <c r="N5" i="15"/>
  <c r="N65" i="15" s="1"/>
  <c r="M5" i="15"/>
  <c r="M65" i="15" s="1"/>
  <c r="L5" i="15"/>
  <c r="L65" i="15" s="1"/>
  <c r="K5" i="15"/>
  <c r="K65" i="15" s="1"/>
  <c r="J5" i="15"/>
  <c r="J65" i="15" s="1"/>
  <c r="I5" i="15"/>
  <c r="I65" i="15" s="1"/>
  <c r="H5" i="15"/>
  <c r="H65" i="15" s="1"/>
  <c r="G5" i="15"/>
  <c r="G65" i="15" s="1"/>
  <c r="F5" i="15"/>
  <c r="F65" i="15" s="1"/>
  <c r="E5" i="15"/>
  <c r="E65" i="15" s="1"/>
  <c r="D5" i="15"/>
  <c r="C5" i="15" s="1"/>
  <c r="C65" i="15" l="1"/>
  <c r="D65" i="15"/>
  <c r="O65" i="14" l="1"/>
  <c r="N65" i="14"/>
  <c r="M65" i="14"/>
  <c r="L65" i="14"/>
  <c r="K65" i="14"/>
  <c r="J65" i="14"/>
  <c r="I65" i="14"/>
  <c r="H65" i="14"/>
  <c r="G65" i="14"/>
  <c r="F65" i="14"/>
  <c r="E65" i="14"/>
  <c r="D65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O62" i="14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N61" i="14"/>
  <c r="M61" i="14"/>
  <c r="L61" i="14"/>
  <c r="K61" i="14"/>
  <c r="J61" i="14"/>
  <c r="I61" i="14"/>
  <c r="H61" i="14"/>
  <c r="G61" i="14"/>
  <c r="F61" i="14"/>
  <c r="E61" i="14"/>
  <c r="D61" i="14"/>
  <c r="C61" i="14"/>
  <c r="O60" i="14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N59" i="14"/>
  <c r="M59" i="14"/>
  <c r="L59" i="14"/>
  <c r="K59" i="14"/>
  <c r="J59" i="14"/>
  <c r="I59" i="14"/>
  <c r="H59" i="14"/>
  <c r="G59" i="14"/>
  <c r="F59" i="14"/>
  <c r="E59" i="14"/>
  <c r="D59" i="14"/>
  <c r="C59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C65" i="14" s="1"/>
  <c r="O64" i="13" l="1"/>
  <c r="N64" i="13"/>
  <c r="M64" i="13"/>
  <c r="L64" i="13"/>
  <c r="K64" i="13"/>
  <c r="J64" i="13"/>
  <c r="I64" i="13"/>
  <c r="H64" i="13"/>
  <c r="G64" i="13"/>
  <c r="F64" i="13"/>
  <c r="E64" i="13"/>
  <c r="C64" i="13" s="1"/>
  <c r="D64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 s="1"/>
  <c r="O62" i="13"/>
  <c r="N62" i="13"/>
  <c r="M62" i="13"/>
  <c r="L62" i="13"/>
  <c r="K62" i="13"/>
  <c r="J62" i="13"/>
  <c r="I62" i="13"/>
  <c r="H62" i="13"/>
  <c r="G62" i="13"/>
  <c r="F62" i="13"/>
  <c r="E62" i="13"/>
  <c r="C62" i="13" s="1"/>
  <c r="D62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 s="1"/>
  <c r="O60" i="13"/>
  <c r="N60" i="13"/>
  <c r="M60" i="13"/>
  <c r="L60" i="13"/>
  <c r="K60" i="13"/>
  <c r="J60" i="13"/>
  <c r="I60" i="13"/>
  <c r="H60" i="13"/>
  <c r="G60" i="13"/>
  <c r="C60" i="13" s="1"/>
  <c r="F60" i="13"/>
  <c r="E60" i="13"/>
  <c r="D60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 s="1"/>
  <c r="O58" i="13"/>
  <c r="N58" i="13"/>
  <c r="M58" i="13"/>
  <c r="L58" i="13"/>
  <c r="K58" i="13"/>
  <c r="C58" i="13" s="1"/>
  <c r="J58" i="13"/>
  <c r="I58" i="13"/>
  <c r="H58" i="13"/>
  <c r="G58" i="13"/>
  <c r="F58" i="13"/>
  <c r="E58" i="13"/>
  <c r="D58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 s="1"/>
  <c r="O56" i="13"/>
  <c r="N56" i="13"/>
  <c r="M56" i="13"/>
  <c r="C56" i="13" s="1"/>
  <c r="L56" i="13"/>
  <c r="K56" i="13"/>
  <c r="J56" i="13"/>
  <c r="I56" i="13"/>
  <c r="H56" i="13"/>
  <c r="G56" i="13"/>
  <c r="F56" i="13"/>
  <c r="E56" i="13"/>
  <c r="D56" i="13"/>
  <c r="O55" i="13"/>
  <c r="N55" i="13"/>
  <c r="C55" i="13" s="1"/>
  <c r="M55" i="13"/>
  <c r="L55" i="13"/>
  <c r="K55" i="13"/>
  <c r="J55" i="13"/>
  <c r="I55" i="13"/>
  <c r="H55" i="13"/>
  <c r="G55" i="13"/>
  <c r="F55" i="13"/>
  <c r="E55" i="13"/>
  <c r="D55" i="13"/>
  <c r="O54" i="13"/>
  <c r="C54" i="13" s="1"/>
  <c r="N54" i="13"/>
  <c r="M54" i="13"/>
  <c r="L54" i="13"/>
  <c r="K54" i="13"/>
  <c r="J54" i="13"/>
  <c r="I54" i="13"/>
  <c r="H54" i="13"/>
  <c r="G54" i="13"/>
  <c r="F54" i="13"/>
  <c r="E54" i="13"/>
  <c r="D54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 s="1"/>
  <c r="O52" i="13"/>
  <c r="N52" i="13"/>
  <c r="M52" i="13"/>
  <c r="L52" i="13"/>
  <c r="K52" i="13"/>
  <c r="J52" i="13"/>
  <c r="I52" i="13"/>
  <c r="H52" i="13"/>
  <c r="G52" i="13"/>
  <c r="F52" i="13"/>
  <c r="E52" i="13"/>
  <c r="C52" i="13" s="1"/>
  <c r="D52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 s="1"/>
  <c r="O50" i="13"/>
  <c r="N50" i="13"/>
  <c r="M50" i="13"/>
  <c r="L50" i="13"/>
  <c r="K50" i="13"/>
  <c r="J50" i="13"/>
  <c r="I50" i="13"/>
  <c r="H50" i="13"/>
  <c r="G50" i="13"/>
  <c r="F50" i="13"/>
  <c r="E50" i="13"/>
  <c r="C50" i="13" s="1"/>
  <c r="D50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 s="1"/>
  <c r="O48" i="13"/>
  <c r="N48" i="13"/>
  <c r="M48" i="13"/>
  <c r="L48" i="13"/>
  <c r="K48" i="13"/>
  <c r="J48" i="13"/>
  <c r="I48" i="13"/>
  <c r="C48" i="13" s="1"/>
  <c r="H48" i="13"/>
  <c r="G48" i="13"/>
  <c r="F48" i="13"/>
  <c r="E48" i="13"/>
  <c r="D48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 s="1"/>
  <c r="O46" i="13"/>
  <c r="N46" i="13"/>
  <c r="M46" i="13"/>
  <c r="L46" i="13"/>
  <c r="K46" i="13"/>
  <c r="C46" i="13" s="1"/>
  <c r="J46" i="13"/>
  <c r="I46" i="13"/>
  <c r="H46" i="13"/>
  <c r="G46" i="13"/>
  <c r="F46" i="13"/>
  <c r="E46" i="13"/>
  <c r="D46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 s="1"/>
  <c r="O44" i="13"/>
  <c r="N44" i="13"/>
  <c r="M44" i="13"/>
  <c r="C44" i="13" s="1"/>
  <c r="L44" i="13"/>
  <c r="K44" i="13"/>
  <c r="J44" i="13"/>
  <c r="I44" i="13"/>
  <c r="H44" i="13"/>
  <c r="G44" i="13"/>
  <c r="F44" i="13"/>
  <c r="E44" i="13"/>
  <c r="D44" i="13"/>
  <c r="O43" i="13"/>
  <c r="N43" i="13"/>
  <c r="C43" i="13" s="1"/>
  <c r="M43" i="13"/>
  <c r="L43" i="13"/>
  <c r="K43" i="13"/>
  <c r="J43" i="13"/>
  <c r="I43" i="13"/>
  <c r="H43" i="13"/>
  <c r="G43" i="13"/>
  <c r="F43" i="13"/>
  <c r="E43" i="13"/>
  <c r="D43" i="13"/>
  <c r="O42" i="13"/>
  <c r="C42" i="13" s="1"/>
  <c r="N42" i="13"/>
  <c r="M42" i="13"/>
  <c r="L42" i="13"/>
  <c r="K42" i="13"/>
  <c r="J42" i="13"/>
  <c r="I42" i="13"/>
  <c r="H42" i="13"/>
  <c r="G42" i="13"/>
  <c r="F42" i="13"/>
  <c r="E42" i="13"/>
  <c r="D42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 s="1"/>
  <c r="O40" i="13"/>
  <c r="N40" i="13"/>
  <c r="M40" i="13"/>
  <c r="L40" i="13"/>
  <c r="K40" i="13"/>
  <c r="J40" i="13"/>
  <c r="I40" i="13"/>
  <c r="H40" i="13"/>
  <c r="G40" i="13"/>
  <c r="F40" i="13"/>
  <c r="E40" i="13"/>
  <c r="C40" i="13" s="1"/>
  <c r="D40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 s="1"/>
  <c r="O38" i="13"/>
  <c r="N38" i="13"/>
  <c r="M38" i="13"/>
  <c r="L38" i="13"/>
  <c r="K38" i="13"/>
  <c r="J38" i="13"/>
  <c r="I38" i="13"/>
  <c r="H38" i="13"/>
  <c r="G38" i="13"/>
  <c r="F38" i="13"/>
  <c r="E38" i="13"/>
  <c r="C38" i="13" s="1"/>
  <c r="D38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 s="1"/>
  <c r="O36" i="13"/>
  <c r="N36" i="13"/>
  <c r="M36" i="13"/>
  <c r="L36" i="13"/>
  <c r="K36" i="13"/>
  <c r="J36" i="13"/>
  <c r="I36" i="13"/>
  <c r="H36" i="13"/>
  <c r="G36" i="13"/>
  <c r="F36" i="13"/>
  <c r="E36" i="13"/>
  <c r="C36" i="13" s="1"/>
  <c r="D36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 s="1"/>
  <c r="O34" i="13"/>
  <c r="N34" i="13"/>
  <c r="M34" i="13"/>
  <c r="L34" i="13"/>
  <c r="K34" i="13"/>
  <c r="C34" i="13" s="1"/>
  <c r="J34" i="13"/>
  <c r="I34" i="13"/>
  <c r="H34" i="13"/>
  <c r="G34" i="13"/>
  <c r="F34" i="13"/>
  <c r="E34" i="13"/>
  <c r="D34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 s="1"/>
  <c r="O32" i="13"/>
  <c r="N32" i="13"/>
  <c r="M32" i="13"/>
  <c r="C32" i="13" s="1"/>
  <c r="L32" i="13"/>
  <c r="K32" i="13"/>
  <c r="J32" i="13"/>
  <c r="I32" i="13"/>
  <c r="H32" i="13"/>
  <c r="G32" i="13"/>
  <c r="F32" i="13"/>
  <c r="E32" i="13"/>
  <c r="D32" i="13"/>
  <c r="O31" i="13"/>
  <c r="N31" i="13"/>
  <c r="C31" i="13" s="1"/>
  <c r="M31" i="13"/>
  <c r="L31" i="13"/>
  <c r="K31" i="13"/>
  <c r="J31" i="13"/>
  <c r="I31" i="13"/>
  <c r="H31" i="13"/>
  <c r="G31" i="13"/>
  <c r="F31" i="13"/>
  <c r="E31" i="13"/>
  <c r="D31" i="13"/>
  <c r="O30" i="13"/>
  <c r="C30" i="13" s="1"/>
  <c r="N30" i="13"/>
  <c r="M30" i="13"/>
  <c r="L30" i="13"/>
  <c r="K30" i="13"/>
  <c r="J30" i="13"/>
  <c r="I30" i="13"/>
  <c r="H30" i="13"/>
  <c r="G30" i="13"/>
  <c r="F30" i="13"/>
  <c r="E30" i="13"/>
  <c r="D30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 s="1"/>
  <c r="O28" i="13"/>
  <c r="N28" i="13"/>
  <c r="M28" i="13"/>
  <c r="L28" i="13"/>
  <c r="K28" i="13"/>
  <c r="J28" i="13"/>
  <c r="I28" i="13"/>
  <c r="H28" i="13"/>
  <c r="G28" i="13"/>
  <c r="F28" i="13"/>
  <c r="E28" i="13"/>
  <c r="C28" i="13" s="1"/>
  <c r="D28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 s="1"/>
  <c r="O26" i="13"/>
  <c r="N26" i="13"/>
  <c r="M26" i="13"/>
  <c r="L26" i="13"/>
  <c r="K26" i="13"/>
  <c r="J26" i="13"/>
  <c r="I26" i="13"/>
  <c r="H26" i="13"/>
  <c r="G26" i="13"/>
  <c r="C26" i="13" s="1"/>
  <c r="F26" i="13"/>
  <c r="E26" i="13"/>
  <c r="D26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 s="1"/>
  <c r="O24" i="13"/>
  <c r="N24" i="13"/>
  <c r="M24" i="13"/>
  <c r="L24" i="13"/>
  <c r="K24" i="13"/>
  <c r="J24" i="13"/>
  <c r="I24" i="13"/>
  <c r="H24" i="13"/>
  <c r="G24" i="13"/>
  <c r="F24" i="13"/>
  <c r="E24" i="13"/>
  <c r="C24" i="13" s="1"/>
  <c r="D24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 s="1"/>
  <c r="O22" i="13"/>
  <c r="N22" i="13"/>
  <c r="M22" i="13"/>
  <c r="L22" i="13"/>
  <c r="K22" i="13"/>
  <c r="C22" i="13" s="1"/>
  <c r="J22" i="13"/>
  <c r="I22" i="13"/>
  <c r="H22" i="13"/>
  <c r="G22" i="13"/>
  <c r="F22" i="13"/>
  <c r="E22" i="13"/>
  <c r="D22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 s="1"/>
  <c r="O20" i="13"/>
  <c r="N20" i="13"/>
  <c r="M20" i="13"/>
  <c r="C20" i="13" s="1"/>
  <c r="L20" i="13"/>
  <c r="K20" i="13"/>
  <c r="J20" i="13"/>
  <c r="I20" i="13"/>
  <c r="H20" i="13"/>
  <c r="G20" i="13"/>
  <c r="F20" i="13"/>
  <c r="E20" i="13"/>
  <c r="D20" i="13"/>
  <c r="O19" i="13"/>
  <c r="N19" i="13"/>
  <c r="C19" i="13" s="1"/>
  <c r="M19" i="13"/>
  <c r="L19" i="13"/>
  <c r="K19" i="13"/>
  <c r="J19" i="13"/>
  <c r="I19" i="13"/>
  <c r="H19" i="13"/>
  <c r="G19" i="13"/>
  <c r="F19" i="13"/>
  <c r="E19" i="13"/>
  <c r="D19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 s="1"/>
  <c r="O16" i="13"/>
  <c r="N16" i="13"/>
  <c r="M16" i="13"/>
  <c r="L16" i="13"/>
  <c r="K16" i="13"/>
  <c r="J16" i="13"/>
  <c r="I16" i="13"/>
  <c r="H16" i="13"/>
  <c r="G16" i="13"/>
  <c r="F16" i="13"/>
  <c r="E16" i="13"/>
  <c r="C16" i="13" s="1"/>
  <c r="D16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 s="1"/>
  <c r="O14" i="13"/>
  <c r="N14" i="13"/>
  <c r="M14" i="13"/>
  <c r="L14" i="13"/>
  <c r="K14" i="13"/>
  <c r="J14" i="13"/>
  <c r="I14" i="13"/>
  <c r="H14" i="13"/>
  <c r="G14" i="13"/>
  <c r="C14" i="13" s="1"/>
  <c r="F14" i="13"/>
  <c r="E14" i="13"/>
  <c r="D14" i="13"/>
  <c r="O13" i="13"/>
  <c r="N13" i="13"/>
  <c r="M13" i="13"/>
  <c r="L13" i="13"/>
  <c r="K13" i="13"/>
  <c r="J13" i="13"/>
  <c r="I13" i="13"/>
  <c r="H13" i="13"/>
  <c r="C13" i="13" s="1"/>
  <c r="G13" i="13"/>
  <c r="F13" i="13"/>
  <c r="E13" i="13"/>
  <c r="D13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 s="1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 s="1"/>
  <c r="O10" i="13"/>
  <c r="N10" i="13"/>
  <c r="M10" i="13"/>
  <c r="L10" i="13"/>
  <c r="K10" i="13"/>
  <c r="J10" i="13"/>
  <c r="I10" i="13"/>
  <c r="H10" i="13"/>
  <c r="G10" i="13"/>
  <c r="F10" i="13"/>
  <c r="C10" i="13" s="1"/>
  <c r="E10" i="13"/>
  <c r="D10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 s="1"/>
  <c r="O8" i="13"/>
  <c r="N8" i="13"/>
  <c r="M8" i="13"/>
  <c r="C8" i="13" s="1"/>
  <c r="L8" i="13"/>
  <c r="K8" i="13"/>
  <c r="J8" i="13"/>
  <c r="I8" i="13"/>
  <c r="H8" i="13"/>
  <c r="G8" i="13"/>
  <c r="F8" i="13"/>
  <c r="E8" i="13"/>
  <c r="D8" i="13"/>
  <c r="O7" i="13"/>
  <c r="N7" i="13"/>
  <c r="C7" i="13" s="1"/>
  <c r="M7" i="13"/>
  <c r="L7" i="13"/>
  <c r="K7" i="13"/>
  <c r="J7" i="13"/>
  <c r="I7" i="13"/>
  <c r="H7" i="13"/>
  <c r="G7" i="13"/>
  <c r="F7" i="13"/>
  <c r="E7" i="13"/>
  <c r="D7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O5" i="13"/>
  <c r="O65" i="13" s="1"/>
  <c r="N5" i="13"/>
  <c r="N65" i="13" s="1"/>
  <c r="M5" i="13"/>
  <c r="M65" i="13" s="1"/>
  <c r="L5" i="13"/>
  <c r="L65" i="13" s="1"/>
  <c r="K5" i="13"/>
  <c r="K65" i="13" s="1"/>
  <c r="J5" i="13"/>
  <c r="J65" i="13" s="1"/>
  <c r="I5" i="13"/>
  <c r="I65" i="13" s="1"/>
  <c r="H5" i="13"/>
  <c r="H65" i="13" s="1"/>
  <c r="G5" i="13"/>
  <c r="G65" i="13" s="1"/>
  <c r="F5" i="13"/>
  <c r="F65" i="13" s="1"/>
  <c r="E5" i="13"/>
  <c r="E65" i="13" s="1"/>
  <c r="D5" i="13"/>
  <c r="C5" i="13" s="1"/>
  <c r="C65" i="13" l="1"/>
  <c r="D65" i="13"/>
  <c r="U63" i="1" l="1"/>
  <c r="S63" i="1"/>
  <c r="Q63" i="1"/>
  <c r="O63" i="1"/>
  <c r="M63" i="1"/>
  <c r="K63" i="1"/>
  <c r="I63" i="1"/>
  <c r="G63" i="1"/>
  <c r="E63" i="1"/>
  <c r="C63" i="1"/>
  <c r="U62" i="1"/>
  <c r="S62" i="1"/>
  <c r="Q62" i="1"/>
  <c r="O62" i="1"/>
  <c r="M62" i="1"/>
  <c r="K62" i="1"/>
  <c r="I62" i="1"/>
  <c r="G62" i="1"/>
  <c r="E62" i="1"/>
  <c r="C62" i="1"/>
  <c r="U61" i="1"/>
  <c r="S61" i="1"/>
  <c r="Q61" i="1"/>
  <c r="O61" i="1"/>
  <c r="M61" i="1"/>
  <c r="K61" i="1"/>
  <c r="I61" i="1"/>
  <c r="G61" i="1"/>
  <c r="E61" i="1"/>
  <c r="C61" i="1"/>
  <c r="U60" i="1"/>
  <c r="S60" i="1"/>
  <c r="Q60" i="1"/>
  <c r="O60" i="1"/>
  <c r="M60" i="1"/>
  <c r="K60" i="1"/>
  <c r="I60" i="1"/>
  <c r="G60" i="1"/>
  <c r="E60" i="1"/>
  <c r="C60" i="1"/>
  <c r="U59" i="1"/>
  <c r="S59" i="1"/>
  <c r="Q59" i="1"/>
  <c r="O59" i="1"/>
  <c r="M59" i="1"/>
  <c r="K59" i="1"/>
  <c r="I59" i="1"/>
  <c r="G59" i="1"/>
  <c r="E59" i="1"/>
  <c r="C59" i="1"/>
  <c r="U58" i="1"/>
  <c r="S58" i="1"/>
  <c r="Q58" i="1"/>
  <c r="O58" i="1"/>
  <c r="M58" i="1"/>
  <c r="K58" i="1"/>
  <c r="I58" i="1"/>
  <c r="G58" i="1"/>
  <c r="E58" i="1"/>
  <c r="C58" i="1"/>
  <c r="U57" i="1"/>
  <c r="S57" i="1"/>
  <c r="Q57" i="1"/>
  <c r="O57" i="1"/>
  <c r="M57" i="1"/>
  <c r="K57" i="1"/>
  <c r="I57" i="1"/>
  <c r="G57" i="1"/>
  <c r="E57" i="1"/>
  <c r="C57" i="1"/>
  <c r="U56" i="1"/>
  <c r="S56" i="1"/>
  <c r="Q56" i="1"/>
  <c r="O56" i="1"/>
  <c r="M56" i="1"/>
  <c r="K56" i="1"/>
  <c r="I56" i="1"/>
  <c r="G56" i="1"/>
  <c r="E56" i="1"/>
  <c r="C56" i="1"/>
  <c r="U55" i="1"/>
  <c r="S55" i="1"/>
  <c r="Q55" i="1"/>
  <c r="O55" i="1"/>
  <c r="M55" i="1"/>
  <c r="K55" i="1"/>
  <c r="I55" i="1"/>
  <c r="G55" i="1"/>
  <c r="E55" i="1"/>
  <c r="C55" i="1"/>
  <c r="U54" i="1"/>
  <c r="S54" i="1"/>
  <c r="Q54" i="1"/>
  <c r="O54" i="1"/>
  <c r="M54" i="1"/>
  <c r="K54" i="1"/>
  <c r="I54" i="1"/>
  <c r="G54" i="1"/>
  <c r="E54" i="1"/>
  <c r="C54" i="1"/>
  <c r="U53" i="1"/>
  <c r="S53" i="1"/>
  <c r="Q53" i="1"/>
  <c r="O53" i="1"/>
  <c r="M53" i="1"/>
  <c r="K53" i="1"/>
  <c r="I53" i="1"/>
  <c r="G53" i="1"/>
  <c r="E53" i="1"/>
  <c r="C53" i="1"/>
  <c r="U52" i="1"/>
  <c r="S52" i="1"/>
  <c r="Q52" i="1"/>
  <c r="O52" i="1"/>
  <c r="M52" i="1"/>
  <c r="K52" i="1"/>
  <c r="I52" i="1"/>
  <c r="G52" i="1"/>
  <c r="E52" i="1"/>
  <c r="C52" i="1"/>
  <c r="U51" i="1"/>
  <c r="S51" i="1"/>
  <c r="Q51" i="1"/>
  <c r="O51" i="1"/>
  <c r="M51" i="1"/>
  <c r="K51" i="1"/>
  <c r="I51" i="1"/>
  <c r="G51" i="1"/>
  <c r="E51" i="1"/>
  <c r="C51" i="1"/>
  <c r="U50" i="1"/>
  <c r="S50" i="1"/>
  <c r="Q50" i="1"/>
  <c r="O50" i="1"/>
  <c r="M50" i="1"/>
  <c r="K50" i="1"/>
  <c r="I50" i="1"/>
  <c r="G50" i="1"/>
  <c r="E50" i="1"/>
  <c r="C50" i="1"/>
  <c r="U49" i="1"/>
  <c r="S49" i="1"/>
  <c r="Q49" i="1"/>
  <c r="O49" i="1"/>
  <c r="M49" i="1"/>
  <c r="K49" i="1"/>
  <c r="I49" i="1"/>
  <c r="G49" i="1"/>
  <c r="E49" i="1"/>
  <c r="C49" i="1"/>
  <c r="U48" i="1"/>
  <c r="S48" i="1"/>
  <c r="Q48" i="1"/>
  <c r="O48" i="1"/>
  <c r="M48" i="1"/>
  <c r="K48" i="1"/>
  <c r="I48" i="1"/>
  <c r="G48" i="1"/>
  <c r="E48" i="1"/>
  <c r="C48" i="1"/>
  <c r="U47" i="1"/>
  <c r="S47" i="1"/>
  <c r="Q47" i="1"/>
  <c r="O47" i="1"/>
  <c r="M47" i="1"/>
  <c r="K47" i="1"/>
  <c r="I47" i="1"/>
  <c r="G47" i="1"/>
  <c r="E47" i="1"/>
  <c r="C47" i="1"/>
  <c r="U46" i="1"/>
  <c r="S46" i="1"/>
  <c r="Q46" i="1"/>
  <c r="O46" i="1"/>
  <c r="M46" i="1"/>
  <c r="K46" i="1"/>
  <c r="I46" i="1"/>
  <c r="G46" i="1"/>
  <c r="E46" i="1"/>
  <c r="C46" i="1"/>
  <c r="U45" i="1"/>
  <c r="S45" i="1"/>
  <c r="Q45" i="1"/>
  <c r="O45" i="1"/>
  <c r="M45" i="1"/>
  <c r="K45" i="1"/>
  <c r="I45" i="1"/>
  <c r="G45" i="1"/>
  <c r="E45" i="1"/>
  <c r="C45" i="1"/>
  <c r="U44" i="1"/>
  <c r="S44" i="1"/>
  <c r="Q44" i="1"/>
  <c r="O44" i="1"/>
  <c r="M44" i="1"/>
  <c r="K44" i="1"/>
  <c r="I44" i="1"/>
  <c r="G44" i="1"/>
  <c r="E44" i="1"/>
  <c r="C44" i="1"/>
  <c r="U43" i="1"/>
  <c r="S43" i="1"/>
  <c r="Q43" i="1"/>
  <c r="O43" i="1"/>
  <c r="M43" i="1"/>
  <c r="K43" i="1"/>
  <c r="I43" i="1"/>
  <c r="G43" i="1"/>
  <c r="E43" i="1"/>
  <c r="C43" i="1"/>
  <c r="U42" i="1"/>
  <c r="S42" i="1"/>
  <c r="Q42" i="1"/>
  <c r="O42" i="1"/>
  <c r="M42" i="1"/>
  <c r="K42" i="1"/>
  <c r="I42" i="1"/>
  <c r="G42" i="1"/>
  <c r="E42" i="1"/>
  <c r="C42" i="1"/>
  <c r="U41" i="1"/>
  <c r="S41" i="1"/>
  <c r="Q41" i="1"/>
  <c r="O41" i="1"/>
  <c r="M41" i="1"/>
  <c r="K41" i="1"/>
  <c r="I41" i="1"/>
  <c r="G41" i="1"/>
  <c r="E41" i="1"/>
  <c r="C41" i="1"/>
  <c r="U40" i="1"/>
  <c r="S40" i="1"/>
  <c r="Q40" i="1"/>
  <c r="O40" i="1"/>
  <c r="M40" i="1"/>
  <c r="K40" i="1"/>
  <c r="I40" i="1"/>
  <c r="G40" i="1"/>
  <c r="E40" i="1"/>
  <c r="C40" i="1"/>
  <c r="U39" i="1"/>
  <c r="S39" i="1"/>
  <c r="Q39" i="1"/>
  <c r="O39" i="1"/>
  <c r="M39" i="1"/>
  <c r="K39" i="1"/>
  <c r="I39" i="1"/>
  <c r="G39" i="1"/>
  <c r="E39" i="1"/>
  <c r="C39" i="1"/>
  <c r="U38" i="1"/>
  <c r="S38" i="1"/>
  <c r="Q38" i="1"/>
  <c r="O38" i="1"/>
  <c r="M38" i="1"/>
  <c r="K38" i="1"/>
  <c r="I38" i="1"/>
  <c r="G38" i="1"/>
  <c r="E38" i="1"/>
  <c r="C38" i="1"/>
  <c r="U37" i="1"/>
  <c r="S37" i="1"/>
  <c r="Q37" i="1"/>
  <c r="O37" i="1"/>
  <c r="M37" i="1"/>
  <c r="K37" i="1"/>
  <c r="I37" i="1"/>
  <c r="G37" i="1"/>
  <c r="E37" i="1"/>
  <c r="C37" i="1"/>
  <c r="U36" i="1"/>
  <c r="S36" i="1"/>
  <c r="Q36" i="1"/>
  <c r="O36" i="1"/>
  <c r="M36" i="1"/>
  <c r="K36" i="1"/>
  <c r="I36" i="1"/>
  <c r="G36" i="1"/>
  <c r="E36" i="1"/>
  <c r="C36" i="1"/>
  <c r="U35" i="1"/>
  <c r="S35" i="1"/>
  <c r="Q35" i="1"/>
  <c r="O35" i="1"/>
  <c r="M35" i="1"/>
  <c r="K35" i="1"/>
  <c r="I35" i="1"/>
  <c r="G35" i="1"/>
  <c r="E35" i="1"/>
  <c r="C35" i="1"/>
  <c r="U34" i="1"/>
  <c r="S34" i="1"/>
  <c r="Q34" i="1"/>
  <c r="O34" i="1"/>
  <c r="M34" i="1"/>
  <c r="K34" i="1"/>
  <c r="I34" i="1"/>
  <c r="G34" i="1"/>
  <c r="E34" i="1"/>
  <c r="C34" i="1"/>
  <c r="U33" i="1"/>
  <c r="S33" i="1"/>
  <c r="Q33" i="1"/>
  <c r="O33" i="1"/>
  <c r="M33" i="1"/>
  <c r="K33" i="1"/>
  <c r="I33" i="1"/>
  <c r="G33" i="1"/>
  <c r="E33" i="1"/>
  <c r="C33" i="1"/>
  <c r="U32" i="1"/>
  <c r="S32" i="1"/>
  <c r="Q32" i="1"/>
  <c r="O32" i="1"/>
  <c r="M32" i="1"/>
  <c r="K32" i="1"/>
  <c r="I32" i="1"/>
  <c r="G32" i="1"/>
  <c r="E32" i="1"/>
  <c r="C32" i="1"/>
  <c r="U31" i="1"/>
  <c r="S31" i="1"/>
  <c r="Q31" i="1"/>
  <c r="O31" i="1"/>
  <c r="M31" i="1"/>
  <c r="K31" i="1"/>
  <c r="I31" i="1"/>
  <c r="G31" i="1"/>
  <c r="E31" i="1"/>
  <c r="C31" i="1"/>
  <c r="U30" i="1"/>
  <c r="S30" i="1"/>
  <c r="Q30" i="1"/>
  <c r="O30" i="1"/>
  <c r="M30" i="1"/>
  <c r="K30" i="1"/>
  <c r="I30" i="1"/>
  <c r="G30" i="1"/>
  <c r="E30" i="1"/>
  <c r="C30" i="1"/>
  <c r="U29" i="1"/>
  <c r="S29" i="1"/>
  <c r="Q29" i="1"/>
  <c r="O29" i="1"/>
  <c r="M29" i="1"/>
  <c r="K29" i="1"/>
  <c r="I29" i="1"/>
  <c r="G29" i="1"/>
  <c r="E29" i="1"/>
  <c r="C29" i="1"/>
  <c r="U28" i="1"/>
  <c r="S28" i="1"/>
  <c r="Q28" i="1"/>
  <c r="O28" i="1"/>
  <c r="M28" i="1"/>
  <c r="K28" i="1"/>
  <c r="I28" i="1"/>
  <c r="G28" i="1"/>
  <c r="E28" i="1"/>
  <c r="C28" i="1"/>
  <c r="U27" i="1"/>
  <c r="S27" i="1"/>
  <c r="Q27" i="1"/>
  <c r="O27" i="1"/>
  <c r="M27" i="1"/>
  <c r="K27" i="1"/>
  <c r="I27" i="1"/>
  <c r="G27" i="1"/>
  <c r="E27" i="1"/>
  <c r="C27" i="1"/>
  <c r="U26" i="1"/>
  <c r="S26" i="1"/>
  <c r="Q26" i="1"/>
  <c r="O26" i="1"/>
  <c r="M26" i="1"/>
  <c r="K26" i="1"/>
  <c r="I26" i="1"/>
  <c r="G26" i="1"/>
  <c r="E26" i="1"/>
  <c r="C26" i="1"/>
  <c r="U25" i="1"/>
  <c r="S25" i="1"/>
  <c r="Q25" i="1"/>
  <c r="O25" i="1"/>
  <c r="M25" i="1"/>
  <c r="K25" i="1"/>
  <c r="I25" i="1"/>
  <c r="G25" i="1"/>
  <c r="E25" i="1"/>
  <c r="C25" i="1"/>
  <c r="U24" i="1"/>
  <c r="S24" i="1"/>
  <c r="Q24" i="1"/>
  <c r="O24" i="1"/>
  <c r="M24" i="1"/>
  <c r="K24" i="1"/>
  <c r="I24" i="1"/>
  <c r="G24" i="1"/>
  <c r="E24" i="1"/>
  <c r="C24" i="1"/>
  <c r="U23" i="1"/>
  <c r="S23" i="1"/>
  <c r="Q23" i="1"/>
  <c r="O23" i="1"/>
  <c r="M23" i="1"/>
  <c r="K23" i="1"/>
  <c r="I23" i="1"/>
  <c r="G23" i="1"/>
  <c r="E23" i="1"/>
  <c r="C23" i="1"/>
  <c r="U22" i="1"/>
  <c r="S22" i="1"/>
  <c r="Q22" i="1"/>
  <c r="O22" i="1"/>
  <c r="M22" i="1"/>
  <c r="K22" i="1"/>
  <c r="I22" i="1"/>
  <c r="G22" i="1"/>
  <c r="E22" i="1"/>
  <c r="C22" i="1"/>
  <c r="U21" i="1"/>
  <c r="S21" i="1"/>
  <c r="Q21" i="1"/>
  <c r="O21" i="1"/>
  <c r="M21" i="1"/>
  <c r="K21" i="1"/>
  <c r="I21" i="1"/>
  <c r="G21" i="1"/>
  <c r="E21" i="1"/>
  <c r="C21" i="1"/>
  <c r="U20" i="1"/>
  <c r="S20" i="1"/>
  <c r="Q20" i="1"/>
  <c r="O20" i="1"/>
  <c r="M20" i="1"/>
  <c r="K20" i="1"/>
  <c r="I20" i="1"/>
  <c r="G20" i="1"/>
  <c r="E20" i="1"/>
  <c r="C20" i="1"/>
  <c r="U19" i="1"/>
  <c r="S19" i="1"/>
  <c r="Q19" i="1"/>
  <c r="O19" i="1"/>
  <c r="M19" i="1"/>
  <c r="K19" i="1"/>
  <c r="I19" i="1"/>
  <c r="G19" i="1"/>
  <c r="E19" i="1"/>
  <c r="C19" i="1"/>
  <c r="U18" i="1"/>
  <c r="S18" i="1"/>
  <c r="Q18" i="1"/>
  <c r="O18" i="1"/>
  <c r="M18" i="1"/>
  <c r="K18" i="1"/>
  <c r="I18" i="1"/>
  <c r="G18" i="1"/>
  <c r="E18" i="1"/>
  <c r="C18" i="1"/>
  <c r="U17" i="1"/>
  <c r="S17" i="1"/>
  <c r="Q17" i="1"/>
  <c r="O17" i="1"/>
  <c r="M17" i="1"/>
  <c r="K17" i="1"/>
  <c r="I17" i="1"/>
  <c r="G17" i="1"/>
  <c r="E17" i="1"/>
  <c r="C17" i="1"/>
  <c r="U16" i="1"/>
  <c r="S16" i="1"/>
  <c r="Q16" i="1"/>
  <c r="O16" i="1"/>
  <c r="M16" i="1"/>
  <c r="K16" i="1"/>
  <c r="I16" i="1"/>
  <c r="G16" i="1"/>
  <c r="E16" i="1"/>
  <c r="C16" i="1"/>
  <c r="U15" i="1"/>
  <c r="S15" i="1"/>
  <c r="Q15" i="1"/>
  <c r="O15" i="1"/>
  <c r="M15" i="1"/>
  <c r="K15" i="1"/>
  <c r="I15" i="1"/>
  <c r="G15" i="1"/>
  <c r="E15" i="1"/>
  <c r="C15" i="1"/>
  <c r="U14" i="1"/>
  <c r="S14" i="1"/>
  <c r="Q14" i="1"/>
  <c r="O14" i="1"/>
  <c r="M14" i="1"/>
  <c r="K14" i="1"/>
  <c r="I14" i="1"/>
  <c r="G14" i="1"/>
  <c r="E14" i="1"/>
  <c r="C14" i="1"/>
  <c r="U13" i="1"/>
  <c r="S13" i="1"/>
  <c r="Q13" i="1"/>
  <c r="O13" i="1"/>
  <c r="M13" i="1"/>
  <c r="K13" i="1"/>
  <c r="I13" i="1"/>
  <c r="G13" i="1"/>
  <c r="E13" i="1"/>
  <c r="C13" i="1"/>
  <c r="U12" i="1"/>
  <c r="S12" i="1"/>
  <c r="Q12" i="1"/>
  <c r="O12" i="1"/>
  <c r="M12" i="1"/>
  <c r="K12" i="1"/>
  <c r="I12" i="1"/>
  <c r="G12" i="1"/>
  <c r="E12" i="1"/>
  <c r="C12" i="1"/>
  <c r="U11" i="1"/>
  <c r="S11" i="1"/>
  <c r="Q11" i="1"/>
  <c r="O11" i="1"/>
  <c r="M11" i="1"/>
  <c r="K11" i="1"/>
  <c r="I11" i="1"/>
  <c r="G11" i="1"/>
  <c r="E11" i="1"/>
  <c r="C11" i="1"/>
  <c r="U10" i="1"/>
  <c r="S10" i="1"/>
  <c r="Q10" i="1"/>
  <c r="O10" i="1"/>
  <c r="M10" i="1"/>
  <c r="K10" i="1"/>
  <c r="I10" i="1"/>
  <c r="G10" i="1"/>
  <c r="E10" i="1"/>
  <c r="C10" i="1"/>
  <c r="U9" i="1"/>
  <c r="S9" i="1"/>
  <c r="Q9" i="1"/>
  <c r="O9" i="1"/>
  <c r="M9" i="1"/>
  <c r="K9" i="1"/>
  <c r="I9" i="1"/>
  <c r="G9" i="1"/>
  <c r="E9" i="1"/>
  <c r="C9" i="1"/>
  <c r="U8" i="1"/>
  <c r="S8" i="1"/>
  <c r="Q8" i="1"/>
  <c r="O8" i="1"/>
  <c r="M8" i="1"/>
  <c r="K8" i="1"/>
  <c r="I8" i="1"/>
  <c r="G8" i="1"/>
  <c r="E8" i="1"/>
  <c r="C8" i="1"/>
  <c r="U7" i="1"/>
  <c r="S7" i="1"/>
  <c r="Q7" i="1"/>
  <c r="O7" i="1"/>
  <c r="M7" i="1"/>
  <c r="K7" i="1"/>
  <c r="I7" i="1"/>
  <c r="G7" i="1"/>
  <c r="E7" i="1"/>
  <c r="C7" i="1"/>
  <c r="U6" i="1"/>
  <c r="S6" i="1"/>
  <c r="Q6" i="1"/>
  <c r="O6" i="1"/>
  <c r="M6" i="1"/>
  <c r="K6" i="1"/>
  <c r="I6" i="1"/>
  <c r="G6" i="1"/>
  <c r="E6" i="1"/>
  <c r="C6" i="1"/>
  <c r="U5" i="1"/>
  <c r="S5" i="1"/>
  <c r="Q5" i="1"/>
  <c r="O5" i="1"/>
  <c r="M5" i="1"/>
  <c r="K5" i="1"/>
  <c r="I5" i="1"/>
  <c r="G5" i="1"/>
  <c r="E5" i="1"/>
  <c r="C5" i="1"/>
  <c r="U4" i="1"/>
  <c r="S4" i="1"/>
  <c r="Q4" i="1"/>
  <c r="O4" i="1"/>
  <c r="M4" i="1"/>
  <c r="K4" i="1"/>
  <c r="I4" i="1"/>
  <c r="G4" i="1"/>
  <c r="E4" i="1"/>
  <c r="E64" i="1" s="1"/>
  <c r="C4" i="1"/>
  <c r="C64" i="1" l="1"/>
  <c r="W4" i="1"/>
  <c r="W5" i="1"/>
  <c r="B9" i="1"/>
  <c r="W16" i="1"/>
  <c r="W17" i="1"/>
  <c r="B21" i="1"/>
  <c r="W28" i="1"/>
  <c r="W29" i="1"/>
  <c r="B33" i="1"/>
  <c r="W40" i="1"/>
  <c r="W41" i="1"/>
  <c r="B45" i="1"/>
  <c r="W52" i="1"/>
  <c r="W53" i="1"/>
  <c r="B57" i="1"/>
  <c r="I64" i="1"/>
  <c r="H5" i="1" s="1"/>
  <c r="D9" i="1"/>
  <c r="K64" i="1"/>
  <c r="J36" i="1" s="1"/>
  <c r="B8" i="1"/>
  <c r="B14" i="1"/>
  <c r="B20" i="1"/>
  <c r="B26" i="1"/>
  <c r="B32" i="1"/>
  <c r="B38" i="1"/>
  <c r="B44" i="1"/>
  <c r="B50" i="1"/>
  <c r="B56" i="1"/>
  <c r="B62" i="1"/>
  <c r="M64" i="1"/>
  <c r="L28" i="1" s="1"/>
  <c r="O64" i="1"/>
  <c r="N36" i="1" s="1"/>
  <c r="W13" i="1"/>
  <c r="W15" i="1"/>
  <c r="W25" i="1"/>
  <c r="W27" i="1"/>
  <c r="W37" i="1"/>
  <c r="W39" i="1"/>
  <c r="W49" i="1"/>
  <c r="W51" i="1"/>
  <c r="W61" i="1"/>
  <c r="W63" i="1"/>
  <c r="Q64" i="1"/>
  <c r="P30" i="1" s="1"/>
  <c r="S64" i="1"/>
  <c r="R56" i="1" s="1"/>
  <c r="W8" i="1"/>
  <c r="B12" i="1"/>
  <c r="W20" i="1"/>
  <c r="B24" i="1"/>
  <c r="W32" i="1"/>
  <c r="B36" i="1"/>
  <c r="W44" i="1"/>
  <c r="B48" i="1"/>
  <c r="W56" i="1"/>
  <c r="B60" i="1"/>
  <c r="U64" i="1"/>
  <c r="T14" i="1" s="1"/>
  <c r="W6" i="1"/>
  <c r="D12" i="1"/>
  <c r="L14" i="1"/>
  <c r="W18" i="1"/>
  <c r="L20" i="1"/>
  <c r="D24" i="1"/>
  <c r="W30" i="1"/>
  <c r="W42" i="1"/>
  <c r="W54" i="1"/>
  <c r="W11" i="1"/>
  <c r="W23" i="1"/>
  <c r="W35" i="1"/>
  <c r="W47" i="1"/>
  <c r="W59" i="1"/>
  <c r="B54" i="1"/>
  <c r="B42" i="1"/>
  <c r="B30" i="1"/>
  <c r="B18" i="1"/>
  <c r="B6" i="1"/>
  <c r="B59" i="1"/>
  <c r="B47" i="1"/>
  <c r="B35" i="1"/>
  <c r="B23" i="1"/>
  <c r="B11" i="1"/>
  <c r="B61" i="1"/>
  <c r="B49" i="1"/>
  <c r="B37" i="1"/>
  <c r="B25" i="1"/>
  <c r="B13" i="1"/>
  <c r="B63" i="1"/>
  <c r="B51" i="1"/>
  <c r="B39" i="1"/>
  <c r="B27" i="1"/>
  <c r="B15" i="1"/>
  <c r="B53" i="1"/>
  <c r="B41" i="1"/>
  <c r="B29" i="1"/>
  <c r="B17" i="1"/>
  <c r="B5" i="1"/>
  <c r="B10" i="1"/>
  <c r="B16" i="1"/>
  <c r="B22" i="1"/>
  <c r="B28" i="1"/>
  <c r="B34" i="1"/>
  <c r="B40" i="1"/>
  <c r="B46" i="1"/>
  <c r="B52" i="1"/>
  <c r="B58" i="1"/>
  <c r="D56" i="1"/>
  <c r="D44" i="1"/>
  <c r="D32" i="1"/>
  <c r="D20" i="1"/>
  <c r="D8" i="1"/>
  <c r="D61" i="1"/>
  <c r="D49" i="1"/>
  <c r="D37" i="1"/>
  <c r="D25" i="1"/>
  <c r="D13" i="1"/>
  <c r="D63" i="1"/>
  <c r="D51" i="1"/>
  <c r="D39" i="1"/>
  <c r="D27" i="1"/>
  <c r="D15" i="1"/>
  <c r="D53" i="1"/>
  <c r="D41" i="1"/>
  <c r="D29" i="1"/>
  <c r="D17" i="1"/>
  <c r="D5" i="1"/>
  <c r="D55" i="1"/>
  <c r="D43" i="1"/>
  <c r="D31" i="1"/>
  <c r="D19" i="1"/>
  <c r="D7" i="1"/>
  <c r="D10" i="1"/>
  <c r="D16" i="1"/>
  <c r="D22" i="1"/>
  <c r="D28" i="1"/>
  <c r="T32" i="1"/>
  <c r="D34" i="1"/>
  <c r="T38" i="1"/>
  <c r="D40" i="1"/>
  <c r="D46" i="1"/>
  <c r="D52" i="1"/>
  <c r="D58" i="1"/>
  <c r="H48" i="1"/>
  <c r="H24" i="1"/>
  <c r="H12" i="1"/>
  <c r="H53" i="1"/>
  <c r="H41" i="1"/>
  <c r="H29" i="1"/>
  <c r="H17" i="1"/>
  <c r="H19" i="1"/>
  <c r="H57" i="1"/>
  <c r="H45" i="1"/>
  <c r="H33" i="1"/>
  <c r="H21" i="1"/>
  <c r="H9" i="1"/>
  <c r="H59" i="1"/>
  <c r="H10" i="1"/>
  <c r="T13" i="1"/>
  <c r="H16" i="1"/>
  <c r="D21" i="1"/>
  <c r="H22" i="1"/>
  <c r="H28" i="1"/>
  <c r="D33" i="1"/>
  <c r="D45" i="1"/>
  <c r="H46" i="1"/>
  <c r="P48" i="1"/>
  <c r="H52" i="1"/>
  <c r="D57" i="1"/>
  <c r="J43" i="1"/>
  <c r="J19" i="1"/>
  <c r="J57" i="1"/>
  <c r="J45" i="1"/>
  <c r="J33" i="1"/>
  <c r="J10" i="1"/>
  <c r="J16" i="1"/>
  <c r="L52" i="1"/>
  <c r="L40" i="1"/>
  <c r="L16" i="1"/>
  <c r="L57" i="1"/>
  <c r="L45" i="1"/>
  <c r="L33" i="1"/>
  <c r="L61" i="1"/>
  <c r="L37" i="1"/>
  <c r="L25" i="1"/>
  <c r="L13" i="1"/>
  <c r="L63" i="1"/>
  <c r="L51" i="1"/>
  <c r="D14" i="1"/>
  <c r="H15" i="1"/>
  <c r="L22" i="1"/>
  <c r="P23" i="1"/>
  <c r="D26" i="1"/>
  <c r="H27" i="1"/>
  <c r="L34" i="1"/>
  <c r="D38" i="1"/>
  <c r="H39" i="1"/>
  <c r="L46" i="1"/>
  <c r="P47" i="1"/>
  <c r="D50" i="1"/>
  <c r="H51" i="1"/>
  <c r="T54" i="1"/>
  <c r="L58" i="1"/>
  <c r="D62" i="1"/>
  <c r="H63" i="1"/>
  <c r="B7" i="1"/>
  <c r="B19" i="1"/>
  <c r="B31" i="1"/>
  <c r="B43" i="1"/>
  <c r="B55" i="1"/>
  <c r="P56" i="1"/>
  <c r="P13" i="1"/>
  <c r="P63" i="1"/>
  <c r="P51" i="1"/>
  <c r="P39" i="1"/>
  <c r="P27" i="1"/>
  <c r="P15" i="1"/>
  <c r="P19" i="1"/>
  <c r="P7" i="1"/>
  <c r="H8" i="1"/>
  <c r="P10" i="1"/>
  <c r="H14" i="1"/>
  <c r="H20" i="1"/>
  <c r="H26" i="1"/>
  <c r="H32" i="1"/>
  <c r="H38" i="1"/>
  <c r="H44" i="1"/>
  <c r="P46" i="1"/>
  <c r="H50" i="1"/>
  <c r="H56" i="1"/>
  <c r="H62" i="1"/>
  <c r="T53" i="1"/>
  <c r="T41" i="1"/>
  <c r="T29" i="1"/>
  <c r="T17" i="1"/>
  <c r="T5" i="1"/>
  <c r="T55" i="1"/>
  <c r="T33" i="1"/>
  <c r="T21" i="1"/>
  <c r="T9" i="1"/>
  <c r="T59" i="1"/>
  <c r="T47" i="1"/>
  <c r="T35" i="1"/>
  <c r="H13" i="1"/>
  <c r="H25" i="1"/>
  <c r="T28" i="1"/>
  <c r="P33" i="1"/>
  <c r="T34" i="1"/>
  <c r="D36" i="1"/>
  <c r="H37" i="1"/>
  <c r="P45" i="1"/>
  <c r="D48" i="1"/>
  <c r="H49" i="1"/>
  <c r="P57" i="1"/>
  <c r="T58" i="1"/>
  <c r="D60" i="1"/>
  <c r="H61" i="1"/>
  <c r="H6" i="1"/>
  <c r="L7" i="1"/>
  <c r="D11" i="1"/>
  <c r="P14" i="1"/>
  <c r="H18" i="1"/>
  <c r="D23" i="1"/>
  <c r="P26" i="1"/>
  <c r="T27" i="1"/>
  <c r="H30" i="1"/>
  <c r="L31" i="1"/>
  <c r="D35" i="1"/>
  <c r="P38" i="1"/>
  <c r="H42" i="1"/>
  <c r="D47" i="1"/>
  <c r="H54" i="1"/>
  <c r="L55" i="1"/>
  <c r="D59" i="1"/>
  <c r="P62" i="1"/>
  <c r="T63" i="1"/>
  <c r="W14" i="1"/>
  <c r="W26" i="1"/>
  <c r="W38" i="1"/>
  <c r="W50" i="1"/>
  <c r="W62" i="1"/>
  <c r="B4" i="1"/>
  <c r="D6" i="1"/>
  <c r="D18" i="1"/>
  <c r="D30" i="1"/>
  <c r="D42" i="1"/>
  <c r="D54" i="1"/>
  <c r="W12" i="1"/>
  <c r="W24" i="1"/>
  <c r="W36" i="1"/>
  <c r="W48" i="1"/>
  <c r="W60" i="1"/>
  <c r="D4" i="1"/>
  <c r="W10" i="1"/>
  <c r="W22" i="1"/>
  <c r="W34" i="1"/>
  <c r="W46" i="1"/>
  <c r="W58" i="1"/>
  <c r="J8" i="1"/>
  <c r="W9" i="1"/>
  <c r="W21" i="1"/>
  <c r="W33" i="1"/>
  <c r="W45" i="1"/>
  <c r="W57" i="1"/>
  <c r="G64" i="1"/>
  <c r="F37" i="1" s="1"/>
  <c r="H4" i="1"/>
  <c r="T4" i="1"/>
  <c r="W7" i="1"/>
  <c r="W19" i="1"/>
  <c r="W31" i="1"/>
  <c r="W43" i="1"/>
  <c r="W55" i="1"/>
  <c r="J41" i="1"/>
  <c r="J53" i="1"/>
  <c r="J4" i="1"/>
  <c r="J15" i="1"/>
  <c r="J27" i="1"/>
  <c r="J12" i="1" l="1"/>
  <c r="T18" i="1"/>
  <c r="T49" i="1"/>
  <c r="T8" i="1"/>
  <c r="R14" i="1"/>
  <c r="L62" i="1"/>
  <c r="R39" i="1"/>
  <c r="R35" i="1"/>
  <c r="J13" i="1"/>
  <c r="J25" i="1"/>
  <c r="J37" i="1"/>
  <c r="T44" i="1"/>
  <c r="N55" i="1"/>
  <c r="J29" i="1"/>
  <c r="J61" i="1"/>
  <c r="J54" i="1"/>
  <c r="J17" i="1"/>
  <c r="T51" i="1"/>
  <c r="T52" i="1"/>
  <c r="T22" i="1"/>
  <c r="T45" i="1"/>
  <c r="T12" i="1"/>
  <c r="P40" i="1"/>
  <c r="P31" i="1"/>
  <c r="P25" i="1"/>
  <c r="T42" i="1"/>
  <c r="L23" i="1"/>
  <c r="J58" i="1"/>
  <c r="J23" i="1"/>
  <c r="J14" i="1"/>
  <c r="P42" i="1"/>
  <c r="J6" i="1"/>
  <c r="L56" i="1"/>
  <c r="P6" i="1"/>
  <c r="J5" i="1"/>
  <c r="J44" i="1"/>
  <c r="P4" i="1"/>
  <c r="P50" i="1"/>
  <c r="L19" i="1"/>
  <c r="T16" i="1"/>
  <c r="T57" i="1"/>
  <c r="T24" i="1"/>
  <c r="P43" i="1"/>
  <c r="P37" i="1"/>
  <c r="N17" i="1"/>
  <c r="P11" i="1"/>
  <c r="L35" i="1"/>
  <c r="J52" i="1"/>
  <c r="J35" i="1"/>
  <c r="J26" i="1"/>
  <c r="T37" i="1"/>
  <c r="T62" i="1"/>
  <c r="T26" i="1"/>
  <c r="J48" i="1"/>
  <c r="T7" i="1"/>
  <c r="T36" i="1"/>
  <c r="P34" i="1"/>
  <c r="P55" i="1"/>
  <c r="P61" i="1"/>
  <c r="N49" i="1"/>
  <c r="T6" i="1"/>
  <c r="L47" i="1"/>
  <c r="J46" i="1"/>
  <c r="J47" i="1"/>
  <c r="J38" i="1"/>
  <c r="J63" i="1"/>
  <c r="J32" i="1"/>
  <c r="L43" i="1"/>
  <c r="T15" i="1"/>
  <c r="T46" i="1"/>
  <c r="T10" i="1"/>
  <c r="T19" i="1"/>
  <c r="T48" i="1"/>
  <c r="P5" i="1"/>
  <c r="P20" i="1"/>
  <c r="P35" i="1"/>
  <c r="L15" i="1"/>
  <c r="L59" i="1"/>
  <c r="R30" i="1"/>
  <c r="J59" i="1"/>
  <c r="J50" i="1"/>
  <c r="T56" i="1"/>
  <c r="T20" i="1"/>
  <c r="J56" i="1"/>
  <c r="J55" i="1"/>
  <c r="J51" i="1"/>
  <c r="T11" i="1"/>
  <c r="T31" i="1"/>
  <c r="T60" i="1"/>
  <c r="P28" i="1"/>
  <c r="P29" i="1"/>
  <c r="P32" i="1"/>
  <c r="L27" i="1"/>
  <c r="L9" i="1"/>
  <c r="J28" i="1"/>
  <c r="J9" i="1"/>
  <c r="J62" i="1"/>
  <c r="T25" i="1"/>
  <c r="J39" i="1"/>
  <c r="J20" i="1"/>
  <c r="T39" i="1"/>
  <c r="T40" i="1"/>
  <c r="T23" i="1"/>
  <c r="T43" i="1"/>
  <c r="R7" i="1"/>
  <c r="P53" i="1"/>
  <c r="P44" i="1"/>
  <c r="P59" i="1"/>
  <c r="T30" i="1"/>
  <c r="L39" i="1"/>
  <c r="L21" i="1"/>
  <c r="J22" i="1"/>
  <c r="J21" i="1"/>
  <c r="T61" i="1"/>
  <c r="P24" i="1"/>
  <c r="T50" i="1"/>
  <c r="J30" i="1"/>
  <c r="P21" i="1"/>
  <c r="R19" i="1"/>
  <c r="R51" i="1"/>
  <c r="N34" i="1"/>
  <c r="N29" i="1"/>
  <c r="N61" i="1"/>
  <c r="R32" i="1"/>
  <c r="N50" i="1"/>
  <c r="N45" i="1"/>
  <c r="L5" i="1"/>
  <c r="L60" i="1"/>
  <c r="R63" i="1"/>
  <c r="N41" i="1"/>
  <c r="N11" i="1"/>
  <c r="R60" i="1"/>
  <c r="R24" i="1"/>
  <c r="N31" i="1"/>
  <c r="R6" i="1"/>
  <c r="L54" i="1"/>
  <c r="R52" i="1"/>
  <c r="N28" i="1"/>
  <c r="N23" i="1"/>
  <c r="R50" i="1"/>
  <c r="R8" i="1"/>
  <c r="N44" i="1"/>
  <c r="N60" i="1"/>
  <c r="R25" i="1"/>
  <c r="L48" i="1"/>
  <c r="R4" i="1"/>
  <c r="R40" i="1"/>
  <c r="R55" i="1"/>
  <c r="R22" i="1"/>
  <c r="R59" i="1"/>
  <c r="R23" i="1"/>
  <c r="N15" i="1"/>
  <c r="N35" i="1"/>
  <c r="R54" i="1"/>
  <c r="N38" i="1"/>
  <c r="L50" i="1"/>
  <c r="N33" i="1"/>
  <c r="N7" i="1"/>
  <c r="N24" i="1"/>
  <c r="L42" i="1"/>
  <c r="R28" i="1"/>
  <c r="R5" i="1"/>
  <c r="R34" i="1"/>
  <c r="N58" i="1"/>
  <c r="N22" i="1"/>
  <c r="N27" i="1"/>
  <c r="N47" i="1"/>
  <c r="R26" i="1"/>
  <c r="L44" i="1"/>
  <c r="P9" i="1"/>
  <c r="L53" i="1"/>
  <c r="L36" i="1"/>
  <c r="R16" i="1"/>
  <c r="R17" i="1"/>
  <c r="R46" i="1"/>
  <c r="N39" i="1"/>
  <c r="N59" i="1"/>
  <c r="R48" i="1"/>
  <c r="H40" i="1"/>
  <c r="H7" i="1"/>
  <c r="H36" i="1"/>
  <c r="R44" i="1"/>
  <c r="J24" i="1"/>
  <c r="N32" i="1"/>
  <c r="L8" i="1"/>
  <c r="L41" i="1"/>
  <c r="L30" i="1"/>
  <c r="N8" i="1"/>
  <c r="R31" i="1"/>
  <c r="R29" i="1"/>
  <c r="N52" i="1"/>
  <c r="N6" i="1"/>
  <c r="N43" i="1"/>
  <c r="N26" i="1"/>
  <c r="L38" i="1"/>
  <c r="N21" i="1"/>
  <c r="L29" i="1"/>
  <c r="N48" i="1"/>
  <c r="L24" i="1"/>
  <c r="N53" i="1"/>
  <c r="R21" i="1"/>
  <c r="R41" i="1"/>
  <c r="R47" i="1"/>
  <c r="R11" i="1"/>
  <c r="N63" i="1"/>
  <c r="N18" i="1"/>
  <c r="R42" i="1"/>
  <c r="P60" i="1"/>
  <c r="P36" i="1"/>
  <c r="H11" i="1"/>
  <c r="H31" i="1"/>
  <c r="H60" i="1"/>
  <c r="R62" i="1"/>
  <c r="J42" i="1"/>
  <c r="R20" i="1"/>
  <c r="L32" i="1"/>
  <c r="P18" i="1"/>
  <c r="R13" i="1"/>
  <c r="L18" i="1"/>
  <c r="N56" i="1"/>
  <c r="R43" i="1"/>
  <c r="R33" i="1"/>
  <c r="R53" i="1"/>
  <c r="P58" i="1"/>
  <c r="P22" i="1"/>
  <c r="P17" i="1"/>
  <c r="P49" i="1"/>
  <c r="N46" i="1"/>
  <c r="N10" i="1"/>
  <c r="N13" i="1"/>
  <c r="N30" i="1"/>
  <c r="L49" i="1"/>
  <c r="L4" i="1"/>
  <c r="J40" i="1"/>
  <c r="J49" i="1"/>
  <c r="J7" i="1"/>
  <c r="H58" i="1"/>
  <c r="H34" i="1"/>
  <c r="H23" i="1"/>
  <c r="H43" i="1"/>
  <c r="R61" i="1"/>
  <c r="J60" i="1"/>
  <c r="N19" i="1"/>
  <c r="N20" i="1"/>
  <c r="L17" i="1"/>
  <c r="N12" i="1"/>
  <c r="L12" i="1"/>
  <c r="R9" i="1"/>
  <c r="N51" i="1"/>
  <c r="R15" i="1"/>
  <c r="N25" i="1"/>
  <c r="N42" i="1"/>
  <c r="R36" i="1"/>
  <c r="H35" i="1"/>
  <c r="H55" i="1"/>
  <c r="R49" i="1"/>
  <c r="R38" i="1"/>
  <c r="J18" i="1"/>
  <c r="N62" i="1"/>
  <c r="N14" i="1"/>
  <c r="L26" i="1"/>
  <c r="N57" i="1"/>
  <c r="N9" i="1"/>
  <c r="R18" i="1"/>
  <c r="P12" i="1"/>
  <c r="L6" i="1"/>
  <c r="R12" i="1"/>
  <c r="R10" i="1"/>
  <c r="R58" i="1"/>
  <c r="N16" i="1"/>
  <c r="N4" i="1"/>
  <c r="R45" i="1"/>
  <c r="B64" i="1"/>
  <c r="R57" i="1"/>
  <c r="R27" i="1"/>
  <c r="P52" i="1"/>
  <c r="P16" i="1"/>
  <c r="P41" i="1"/>
  <c r="P8" i="1"/>
  <c r="N40" i="1"/>
  <c r="N5" i="1"/>
  <c r="N37" i="1"/>
  <c r="N54" i="1"/>
  <c r="L10" i="1"/>
  <c r="L11" i="1"/>
  <c r="J34" i="1"/>
  <c r="J11" i="1"/>
  <c r="J31" i="1"/>
  <c r="P54" i="1"/>
  <c r="H47" i="1"/>
  <c r="R37" i="1"/>
  <c r="D64" i="1"/>
  <c r="F38" i="1"/>
  <c r="F8" i="1"/>
  <c r="F50" i="1"/>
  <c r="F6" i="1"/>
  <c r="F49" i="1"/>
  <c r="F36" i="1"/>
  <c r="F20" i="1"/>
  <c r="F35" i="1"/>
  <c r="F52" i="1"/>
  <c r="F62" i="1"/>
  <c r="F16" i="1"/>
  <c r="F4" i="1"/>
  <c r="F32" i="1"/>
  <c r="F42" i="1"/>
  <c r="F13" i="1"/>
  <c r="F30" i="1"/>
  <c r="F58" i="1"/>
  <c r="F46" i="1"/>
  <c r="F34" i="1"/>
  <c r="F22" i="1"/>
  <c r="F10" i="1"/>
  <c r="F63" i="1"/>
  <c r="F51" i="1"/>
  <c r="F39" i="1"/>
  <c r="F27" i="1"/>
  <c r="F15" i="1"/>
  <c r="F53" i="1"/>
  <c r="F41" i="1"/>
  <c r="F29" i="1"/>
  <c r="F17" i="1"/>
  <c r="F5" i="1"/>
  <c r="F55" i="1"/>
  <c r="F43" i="1"/>
  <c r="F31" i="1"/>
  <c r="F19" i="1"/>
  <c r="F7" i="1"/>
  <c r="F57" i="1"/>
  <c r="F45" i="1"/>
  <c r="F33" i="1"/>
  <c r="F21" i="1"/>
  <c r="F9" i="1"/>
  <c r="F44" i="1"/>
  <c r="F47" i="1"/>
  <c r="F11" i="1"/>
  <c r="F40" i="1"/>
  <c r="F24" i="1"/>
  <c r="F14" i="1"/>
  <c r="F56" i="1"/>
  <c r="F28" i="1"/>
  <c r="F54" i="1"/>
  <c r="F18" i="1"/>
  <c r="F61" i="1"/>
  <c r="F25" i="1"/>
  <c r="F26" i="1"/>
  <c r="F60" i="1"/>
  <c r="F48" i="1"/>
  <c r="F12" i="1"/>
  <c r="W64" i="1"/>
  <c r="V31" i="1" s="1"/>
  <c r="F59" i="1"/>
  <c r="F23" i="1"/>
  <c r="T64" i="1" l="1"/>
  <c r="R64" i="1"/>
  <c r="V33" i="1"/>
  <c r="N64" i="1"/>
  <c r="H64" i="1"/>
  <c r="P64" i="1"/>
  <c r="L64" i="1"/>
  <c r="J64" i="1"/>
  <c r="V60" i="1"/>
  <c r="V62" i="1"/>
  <c r="V38" i="1"/>
  <c r="V10" i="1"/>
  <c r="V9" i="1"/>
  <c r="V14" i="1"/>
  <c r="V43" i="1"/>
  <c r="V50" i="1"/>
  <c r="V7" i="1"/>
  <c r="V58" i="1"/>
  <c r="V34" i="1"/>
  <c r="V55" i="1"/>
  <c r="V26" i="1"/>
  <c r="V48" i="1"/>
  <c r="V36" i="1"/>
  <c r="V24" i="1"/>
  <c r="V21" i="1"/>
  <c r="V19" i="1"/>
  <c r="V46" i="1"/>
  <c r="V12" i="1"/>
  <c r="F64" i="1"/>
  <c r="V25" i="1"/>
  <c r="V39" i="1"/>
  <c r="V20" i="1"/>
  <c r="V56" i="1"/>
  <c r="V6" i="1"/>
  <c r="V4" i="1"/>
  <c r="V40" i="1"/>
  <c r="V13" i="1"/>
  <c r="V27" i="1"/>
  <c r="V30" i="1"/>
  <c r="V32" i="1"/>
  <c r="V54" i="1"/>
  <c r="V5" i="1"/>
  <c r="V23" i="1"/>
  <c r="V59" i="1"/>
  <c r="V41" i="1"/>
  <c r="V15" i="1"/>
  <c r="V16" i="1"/>
  <c r="V61" i="1"/>
  <c r="V17" i="1"/>
  <c r="V52" i="1"/>
  <c r="V35" i="1"/>
  <c r="V18" i="1"/>
  <c r="V49" i="1"/>
  <c r="V63" i="1"/>
  <c r="V8" i="1"/>
  <c r="V44" i="1"/>
  <c r="V28" i="1"/>
  <c r="V53" i="1"/>
  <c r="V42" i="1"/>
  <c r="V37" i="1"/>
  <c r="V51" i="1"/>
  <c r="V29" i="1"/>
  <c r="V11" i="1"/>
  <c r="V47" i="1"/>
  <c r="V22" i="1"/>
  <c r="V45" i="1"/>
  <c r="V57" i="1"/>
  <c r="V64" i="1" l="1"/>
  <c r="E29" i="10" l="1"/>
  <c r="E37" i="5"/>
  <c r="E20" i="3"/>
  <c r="E24" i="3"/>
  <c r="E51" i="8"/>
  <c r="E60" i="11"/>
  <c r="E65" i="10"/>
  <c r="E8" i="7"/>
  <c r="E30" i="3"/>
  <c r="E36" i="9"/>
  <c r="E9" i="12"/>
  <c r="E49" i="9"/>
  <c r="E57" i="7"/>
  <c r="E37" i="7"/>
  <c r="E37" i="6"/>
  <c r="E37" i="4"/>
  <c r="E37" i="2"/>
  <c r="E37" i="8"/>
  <c r="E29" i="6"/>
  <c r="E29" i="4"/>
  <c r="E29" i="7"/>
  <c r="E29" i="2"/>
  <c r="E29" i="5"/>
  <c r="E29" i="12"/>
  <c r="E29" i="9"/>
  <c r="E29" i="11"/>
  <c r="E29" i="8"/>
  <c r="E29" i="3"/>
  <c r="E20" i="11"/>
  <c r="E20" i="4"/>
  <c r="E20" i="2"/>
  <c r="E20" i="6"/>
  <c r="E20" i="7"/>
  <c r="E9" i="6"/>
  <c r="E9" i="3"/>
  <c r="E9" i="4"/>
  <c r="E9" i="5"/>
  <c r="E9" i="9"/>
  <c r="E9" i="8"/>
  <c r="E9" i="10"/>
  <c r="E10" i="8"/>
  <c r="E10" i="3"/>
  <c r="E10" i="7"/>
  <c r="E10" i="2"/>
  <c r="E10" i="9"/>
  <c r="E10" i="4"/>
  <c r="E10" i="5"/>
  <c r="E10" i="12"/>
  <c r="E10" i="11"/>
  <c r="E10" i="10"/>
  <c r="E10" i="6"/>
  <c r="E49" i="6"/>
  <c r="E49" i="10"/>
  <c r="E49" i="2"/>
  <c r="E49" i="3"/>
  <c r="E49" i="5"/>
  <c r="E49" i="11"/>
  <c r="E49" i="12"/>
  <c r="E22" i="3"/>
  <c r="E22" i="4"/>
  <c r="E22" i="12"/>
  <c r="E22" i="7"/>
  <c r="E22" i="6"/>
  <c r="E22" i="10"/>
  <c r="E22" i="5"/>
  <c r="E22" i="2"/>
  <c r="E22" i="11"/>
  <c r="E22" i="9"/>
  <c r="E22" i="8"/>
  <c r="E64" i="3"/>
  <c r="E64" i="2"/>
  <c r="E64" i="8"/>
  <c r="E64" i="7"/>
  <c r="E64" i="5"/>
  <c r="E64" i="9"/>
  <c r="E64" i="10"/>
  <c r="E64" i="11"/>
  <c r="E64" i="6"/>
  <c r="E64" i="12"/>
  <c r="E64" i="4"/>
  <c r="E21" i="5"/>
  <c r="E21" i="2"/>
  <c r="E21" i="12"/>
  <c r="E21" i="4"/>
  <c r="E21" i="7"/>
  <c r="E21" i="6"/>
  <c r="E21" i="3"/>
  <c r="E21" i="10"/>
  <c r="E21" i="8"/>
  <c r="E21" i="9"/>
  <c r="E21" i="11"/>
  <c r="E53" i="6"/>
  <c r="E53" i="9"/>
  <c r="E53" i="11"/>
  <c r="E53" i="4"/>
  <c r="E53" i="10"/>
  <c r="E53" i="5"/>
  <c r="E53" i="12"/>
  <c r="E53" i="3"/>
  <c r="E53" i="2"/>
  <c r="E53" i="7"/>
  <c r="E53" i="8"/>
  <c r="E24" i="6"/>
  <c r="E24" i="8"/>
  <c r="E24" i="11"/>
  <c r="E24" i="2"/>
  <c r="E24" i="4"/>
  <c r="E24" i="7"/>
  <c r="E24" i="5"/>
  <c r="E43" i="7"/>
  <c r="E43" i="12"/>
  <c r="E43" i="9"/>
  <c r="E43" i="11"/>
  <c r="E43" i="6"/>
  <c r="E43" i="10"/>
  <c r="E43" i="3"/>
  <c r="E43" i="4"/>
  <c r="E43" i="8"/>
  <c r="E43" i="5"/>
  <c r="E43" i="2"/>
  <c r="E30" i="9"/>
  <c r="E30" i="4"/>
  <c r="E30" i="6"/>
  <c r="E30" i="12"/>
  <c r="E30" i="2"/>
  <c r="E30" i="7"/>
  <c r="E30" i="5"/>
  <c r="E19" i="7"/>
  <c r="E19" i="11"/>
  <c r="E19" i="6"/>
  <c r="E19" i="8"/>
  <c r="E19" i="3"/>
  <c r="E19" i="12"/>
  <c r="E19" i="5"/>
  <c r="E19" i="9"/>
  <c r="E19" i="4"/>
  <c r="E19" i="2"/>
  <c r="E19" i="10"/>
  <c r="E17" i="9"/>
  <c r="E17" i="4"/>
  <c r="E17" i="10"/>
  <c r="E17" i="3"/>
  <c r="E17" i="5"/>
  <c r="E17" i="2"/>
  <c r="E17" i="12"/>
  <c r="E17" i="6"/>
  <c r="E17" i="8"/>
  <c r="E17" i="7"/>
  <c r="E17" i="11"/>
  <c r="E41" i="7"/>
  <c r="E41" i="3"/>
  <c r="E41" i="5"/>
  <c r="E41" i="10"/>
  <c r="E41" i="8"/>
  <c r="E41" i="2"/>
  <c r="E41" i="4"/>
  <c r="E41" i="9"/>
  <c r="E41" i="6"/>
  <c r="E41" i="12"/>
  <c r="E41" i="11"/>
  <c r="E11" i="10"/>
  <c r="E11" i="11"/>
  <c r="E11" i="7"/>
  <c r="E11" i="2"/>
  <c r="E11" i="4"/>
  <c r="E11" i="3"/>
  <c r="E11" i="8"/>
  <c r="E11" i="9"/>
  <c r="E11" i="12"/>
  <c r="E11" i="6"/>
  <c r="E11" i="5"/>
  <c r="E33" i="8"/>
  <c r="E33" i="2"/>
  <c r="E33" i="12"/>
  <c r="E33" i="7"/>
  <c r="E33" i="6"/>
  <c r="E33" i="9"/>
  <c r="E33" i="4"/>
  <c r="E33" i="10"/>
  <c r="E33" i="11"/>
  <c r="E33" i="5"/>
  <c r="E33" i="3"/>
  <c r="E36" i="12"/>
  <c r="E27" i="3"/>
  <c r="E27" i="10"/>
  <c r="E27" i="7"/>
  <c r="E27" i="9"/>
  <c r="E27" i="11"/>
  <c r="E27" i="8"/>
  <c r="E27" i="2"/>
  <c r="E27" i="4"/>
  <c r="E27" i="5"/>
  <c r="E27" i="6"/>
  <c r="E27" i="12"/>
  <c r="E34" i="11"/>
  <c r="E34" i="3"/>
  <c r="E34" i="12"/>
  <c r="E34" i="9"/>
  <c r="E34" i="10"/>
  <c r="E34" i="6"/>
  <c r="E34" i="5"/>
  <c r="E34" i="2"/>
  <c r="E34" i="7"/>
  <c r="E34" i="4"/>
  <c r="E34" i="8"/>
  <c r="E38" i="8"/>
  <c r="E38" i="11"/>
  <c r="E38" i="10"/>
  <c r="E38" i="6"/>
  <c r="E38" i="5"/>
  <c r="E38" i="12"/>
  <c r="E38" i="7"/>
  <c r="E38" i="2"/>
  <c r="E38" i="9"/>
  <c r="E38" i="3"/>
  <c r="E38" i="4"/>
  <c r="E55" i="4"/>
  <c r="E55" i="7"/>
  <c r="E55" i="9"/>
  <c r="E55" i="12"/>
  <c r="E55" i="5"/>
  <c r="E55" i="3"/>
  <c r="E55" i="6"/>
  <c r="E55" i="10"/>
  <c r="E55" i="11"/>
  <c r="E55" i="2"/>
  <c r="E55" i="8"/>
  <c r="E65" i="3"/>
  <c r="E65" i="11"/>
  <c r="E26" i="5"/>
  <c r="E26" i="6"/>
  <c r="E26" i="8"/>
  <c r="E26" i="2"/>
  <c r="E26" i="11"/>
  <c r="E26" i="7"/>
  <c r="E26" i="9"/>
  <c r="E26" i="12"/>
  <c r="E26" i="3"/>
  <c r="E26" i="10"/>
  <c r="E26" i="4"/>
  <c r="E46" i="11"/>
  <c r="E46" i="4"/>
  <c r="E46" i="10"/>
  <c r="E46" i="6"/>
  <c r="E46" i="5"/>
  <c r="E46" i="9"/>
  <c r="E46" i="2"/>
  <c r="E46" i="8"/>
  <c r="E46" i="12"/>
  <c r="E46" i="3"/>
  <c r="E46" i="7"/>
  <c r="E48" i="10"/>
  <c r="E48" i="8"/>
  <c r="E48" i="11"/>
  <c r="E48" i="4"/>
  <c r="E48" i="2"/>
  <c r="E48" i="5"/>
  <c r="E48" i="7"/>
  <c r="E48" i="6"/>
  <c r="E48" i="3"/>
  <c r="E48" i="9"/>
  <c r="E48" i="12"/>
  <c r="E32" i="2"/>
  <c r="E32" i="12"/>
  <c r="E63" i="11"/>
  <c r="E63" i="6"/>
  <c r="E63" i="4"/>
  <c r="E63" i="2"/>
  <c r="E63" i="9"/>
  <c r="E63" i="12"/>
  <c r="E63" i="3"/>
  <c r="E63" i="7"/>
  <c r="E63" i="10"/>
  <c r="E63" i="8"/>
  <c r="E63" i="5"/>
  <c r="F21" i="9"/>
  <c r="F21" i="5"/>
  <c r="F21" i="4"/>
  <c r="F21" i="11"/>
  <c r="F21" i="10"/>
  <c r="F21" i="2"/>
  <c r="F21" i="8"/>
  <c r="F21" i="6"/>
  <c r="F21" i="12"/>
  <c r="F21" i="7"/>
  <c r="F21" i="3"/>
  <c r="E56" i="10"/>
  <c r="E56" i="9"/>
  <c r="E56" i="6"/>
  <c r="E56" i="4"/>
  <c r="E56" i="2"/>
  <c r="E56" i="5"/>
  <c r="E56" i="3"/>
  <c r="E56" i="8"/>
  <c r="E56" i="12"/>
  <c r="E56" i="11"/>
  <c r="E56" i="7"/>
  <c r="E14" i="11"/>
  <c r="E14" i="8"/>
  <c r="E14" i="7"/>
  <c r="E14" i="5"/>
  <c r="E14" i="10"/>
  <c r="E14" i="9"/>
  <c r="E14" i="12"/>
  <c r="E14" i="2"/>
  <c r="E14" i="4"/>
  <c r="E14" i="3"/>
  <c r="E14" i="6"/>
  <c r="E36" i="7" l="1"/>
  <c r="E60" i="9"/>
  <c r="E36" i="11"/>
  <c r="E57" i="9"/>
  <c r="E60" i="4"/>
  <c r="E36" i="2"/>
  <c r="E57" i="2"/>
  <c r="E60" i="5"/>
  <c r="E36" i="8"/>
  <c r="E57" i="11"/>
  <c r="E60" i="10"/>
  <c r="E36" i="10"/>
  <c r="E57" i="6"/>
  <c r="E36" i="5"/>
  <c r="E57" i="4"/>
  <c r="E36" i="6"/>
  <c r="E30" i="11"/>
  <c r="E24" i="9"/>
  <c r="E57" i="8"/>
  <c r="E9" i="11"/>
  <c r="E20" i="10"/>
  <c r="E36" i="3"/>
  <c r="E30" i="10"/>
  <c r="E24" i="10"/>
  <c r="E57" i="3"/>
  <c r="E20" i="12"/>
  <c r="E36" i="4"/>
  <c r="E30" i="8"/>
  <c r="E24" i="12"/>
  <c r="E57" i="12"/>
  <c r="E20" i="8"/>
  <c r="E57" i="10"/>
  <c r="E49" i="8"/>
  <c r="E51" i="4"/>
  <c r="E32" i="4"/>
  <c r="E65" i="5"/>
  <c r="E32" i="5"/>
  <c r="E65" i="6"/>
  <c r="E51" i="2"/>
  <c r="E32" i="11"/>
  <c r="E65" i="9"/>
  <c r="E51" i="7"/>
  <c r="E32" i="10"/>
  <c r="E65" i="4"/>
  <c r="E51" i="3"/>
  <c r="E44" i="2"/>
  <c r="E32" i="9"/>
  <c r="E65" i="12"/>
  <c r="E44" i="6"/>
  <c r="E32" i="7"/>
  <c r="E65" i="7"/>
  <c r="E51" i="10"/>
  <c r="E8" i="5"/>
  <c r="E44" i="5"/>
  <c r="E32" i="3"/>
  <c r="E51" i="6"/>
  <c r="E8" i="3"/>
  <c r="E37" i="11"/>
  <c r="E32" i="6"/>
  <c r="E65" i="2"/>
  <c r="E51" i="12"/>
  <c r="E8" i="10"/>
  <c r="E32" i="8"/>
  <c r="E65" i="8"/>
  <c r="E51" i="5"/>
  <c r="E8" i="8"/>
  <c r="E37" i="9"/>
  <c r="E51" i="11"/>
  <c r="E37" i="3"/>
  <c r="E44" i="12"/>
  <c r="E60" i="2"/>
  <c r="E8" i="11"/>
  <c r="E44" i="11"/>
  <c r="E60" i="3"/>
  <c r="E8" i="9"/>
  <c r="E44" i="7"/>
  <c r="E60" i="12"/>
  <c r="E8" i="2"/>
  <c r="E44" i="10"/>
  <c r="E60" i="7"/>
  <c r="E8" i="12"/>
  <c r="E44" i="9"/>
  <c r="E8" i="4"/>
  <c r="E51" i="9"/>
  <c r="E57" i="5"/>
  <c r="E49" i="7"/>
  <c r="E9" i="7"/>
  <c r="E20" i="5"/>
  <c r="E60" i="6"/>
  <c r="E37" i="12"/>
  <c r="E44" i="3"/>
  <c r="E49" i="4"/>
  <c r="E9" i="2"/>
  <c r="E20" i="9"/>
  <c r="E60" i="8"/>
  <c r="E8" i="6"/>
  <c r="E37" i="10"/>
  <c r="E44" i="4"/>
  <c r="E44" i="8"/>
  <c r="F16" i="6"/>
  <c r="F16" i="12"/>
  <c r="F16" i="9"/>
  <c r="F16" i="10"/>
  <c r="F16" i="4"/>
  <c r="F16" i="7"/>
  <c r="F16" i="3"/>
  <c r="F16" i="2"/>
  <c r="F16" i="11"/>
  <c r="F16" i="5"/>
  <c r="F16" i="8"/>
  <c r="E54" i="12"/>
  <c r="E54" i="3"/>
  <c r="E54" i="2"/>
  <c r="E54" i="4"/>
  <c r="E54" i="7"/>
  <c r="E54" i="8"/>
  <c r="E54" i="11"/>
  <c r="E54" i="6"/>
  <c r="E54" i="5"/>
  <c r="E54" i="10"/>
  <c r="E54" i="9"/>
  <c r="F11" i="6"/>
  <c r="F11" i="11"/>
  <c r="F11" i="5"/>
  <c r="F11" i="3"/>
  <c r="F11" i="4"/>
  <c r="F11" i="9"/>
  <c r="F11" i="8"/>
  <c r="F11" i="7"/>
  <c r="F11" i="2"/>
  <c r="F11" i="10"/>
  <c r="F11" i="12"/>
  <c r="D39" i="10"/>
  <c r="D39" i="5"/>
  <c r="D39" i="6"/>
  <c r="D39" i="2"/>
  <c r="D39" i="9"/>
  <c r="D39" i="4"/>
  <c r="D39" i="8"/>
  <c r="D39" i="12"/>
  <c r="D39" i="3"/>
  <c r="D39" i="11"/>
  <c r="D39" i="7"/>
  <c r="D47" i="6"/>
  <c r="D47" i="5"/>
  <c r="D47" i="8"/>
  <c r="D47" i="11"/>
  <c r="D47" i="4"/>
  <c r="D47" i="10"/>
  <c r="D47" i="9"/>
  <c r="D47" i="2"/>
  <c r="D47" i="7"/>
  <c r="D47" i="3"/>
  <c r="D47" i="12"/>
  <c r="D16" i="5"/>
  <c r="D16" i="7"/>
  <c r="D16" i="12"/>
  <c r="D16" i="3"/>
  <c r="D16" i="9"/>
  <c r="D16" i="2"/>
  <c r="D16" i="10"/>
  <c r="D16" i="8"/>
  <c r="D16" i="6"/>
  <c r="D16" i="11"/>
  <c r="D16" i="4"/>
  <c r="D62" i="11"/>
  <c r="D62" i="8"/>
  <c r="D62" i="10"/>
  <c r="D62" i="3"/>
  <c r="D62" i="2"/>
  <c r="D62" i="12"/>
  <c r="D62" i="4"/>
  <c r="D62" i="6"/>
  <c r="D62" i="7"/>
  <c r="D62" i="9"/>
  <c r="D62" i="5"/>
  <c r="D21" i="7"/>
  <c r="D21" i="8"/>
  <c r="D21" i="4"/>
  <c r="D21" i="12"/>
  <c r="D21" i="11"/>
  <c r="D21" i="10"/>
  <c r="D21" i="5"/>
  <c r="D21" i="6"/>
  <c r="D21" i="9"/>
  <c r="D21" i="2"/>
  <c r="D21" i="3"/>
  <c r="F61" i="11"/>
  <c r="F61" i="8"/>
  <c r="F61" i="6"/>
  <c r="F61" i="7"/>
  <c r="F61" i="10"/>
  <c r="F61" i="5"/>
  <c r="F61" i="12"/>
  <c r="F61" i="3"/>
  <c r="F61" i="2"/>
  <c r="F61" i="9"/>
  <c r="F61" i="4"/>
  <c r="E61" i="10"/>
  <c r="E61" i="4"/>
  <c r="E61" i="9"/>
  <c r="E61" i="7"/>
  <c r="E61" i="6"/>
  <c r="E61" i="2"/>
  <c r="E61" i="11"/>
  <c r="E61" i="3"/>
  <c r="E61" i="5"/>
  <c r="E61" i="12"/>
  <c r="E61" i="8"/>
  <c r="F53" i="2"/>
  <c r="F53" i="3"/>
  <c r="F53" i="11"/>
  <c r="F53" i="5"/>
  <c r="F53" i="9"/>
  <c r="F53" i="10"/>
  <c r="F53" i="4"/>
  <c r="F53" i="6"/>
  <c r="F53" i="7"/>
  <c r="F53" i="12"/>
  <c r="F53" i="8"/>
  <c r="D11" i="5"/>
  <c r="D11" i="8"/>
  <c r="D11" i="12"/>
  <c r="D11" i="2"/>
  <c r="D11" i="9"/>
  <c r="D11" i="4"/>
  <c r="D11" i="7"/>
  <c r="D11" i="10"/>
  <c r="D11" i="11"/>
  <c r="D11" i="6"/>
  <c r="D11" i="3"/>
  <c r="E62" i="6"/>
  <c r="E62" i="11"/>
  <c r="E62" i="12"/>
  <c r="E62" i="5"/>
  <c r="E62" i="7"/>
  <c r="E62" i="10"/>
  <c r="E62" i="9"/>
  <c r="E62" i="4"/>
  <c r="E62" i="2"/>
  <c r="E62" i="8"/>
  <c r="E62" i="3"/>
  <c r="F43" i="9"/>
  <c r="F43" i="6"/>
  <c r="F43" i="2"/>
  <c r="F43" i="5"/>
  <c r="F43" i="10"/>
  <c r="F43" i="12"/>
  <c r="F43" i="11"/>
  <c r="F43" i="4"/>
  <c r="F43" i="8"/>
  <c r="F43" i="7"/>
  <c r="F43" i="3"/>
  <c r="F10" i="9"/>
  <c r="F10" i="11"/>
  <c r="F10" i="2"/>
  <c r="F10" i="8"/>
  <c r="F10" i="4"/>
  <c r="F10" i="10"/>
  <c r="F10" i="7"/>
  <c r="F10" i="12"/>
  <c r="F10" i="6"/>
  <c r="F10" i="5"/>
  <c r="F10" i="3"/>
  <c r="D29" i="7"/>
  <c r="D29" i="11"/>
  <c r="D29" i="9"/>
  <c r="D29" i="6"/>
  <c r="D29" i="2"/>
  <c r="D29" i="3"/>
  <c r="D29" i="8"/>
  <c r="D29" i="12"/>
  <c r="D29" i="4"/>
  <c r="D29" i="10"/>
  <c r="D29" i="5"/>
  <c r="D48" i="8"/>
  <c r="D48" i="2"/>
  <c r="D48" i="10"/>
  <c r="D48" i="5"/>
  <c r="D48" i="4"/>
  <c r="D48" i="9"/>
  <c r="D48" i="7"/>
  <c r="D48" i="6"/>
  <c r="D48" i="12"/>
  <c r="D48" i="3"/>
  <c r="D48" i="11"/>
  <c r="D20" i="3"/>
  <c r="D20" i="10"/>
  <c r="D20" i="4"/>
  <c r="D20" i="9"/>
  <c r="D20" i="7"/>
  <c r="D20" i="12"/>
  <c r="D20" i="8"/>
  <c r="D20" i="2"/>
  <c r="D20" i="5"/>
  <c r="D20" i="11"/>
  <c r="D20" i="6"/>
  <c r="D43" i="8"/>
  <c r="D43" i="9"/>
  <c r="D43" i="7"/>
  <c r="D43" i="10"/>
  <c r="D43" i="12"/>
  <c r="D43" i="6"/>
  <c r="D43" i="2"/>
  <c r="D43" i="3"/>
  <c r="D43" i="5"/>
  <c r="D43" i="4"/>
  <c r="D43" i="11"/>
  <c r="F39" i="3"/>
  <c r="F39" i="10"/>
  <c r="F39" i="5"/>
  <c r="F39" i="6"/>
  <c r="F39" i="12"/>
  <c r="F39" i="7"/>
  <c r="F39" i="11"/>
  <c r="F39" i="8"/>
  <c r="F39" i="2"/>
  <c r="F39" i="4"/>
  <c r="F39" i="9"/>
  <c r="F52" i="6"/>
  <c r="F52" i="9"/>
  <c r="F52" i="7"/>
  <c r="F52" i="12"/>
  <c r="F52" i="2"/>
  <c r="F52" i="5"/>
  <c r="F52" i="3"/>
  <c r="F52" i="11"/>
  <c r="F52" i="4"/>
  <c r="F52" i="8"/>
  <c r="F52" i="10"/>
  <c r="F27" i="6"/>
  <c r="F27" i="10"/>
  <c r="F27" i="4"/>
  <c r="F27" i="3"/>
  <c r="F27" i="11"/>
  <c r="F27" i="7"/>
  <c r="F27" i="5"/>
  <c r="F27" i="8"/>
  <c r="F27" i="9"/>
  <c r="F27" i="2"/>
  <c r="F27" i="12"/>
  <c r="F12" i="2"/>
  <c r="F12" i="7"/>
  <c r="F12" i="11"/>
  <c r="F12" i="12"/>
  <c r="F12" i="3"/>
  <c r="F12" i="4"/>
  <c r="F12" i="10"/>
  <c r="F12" i="9"/>
  <c r="F12" i="6"/>
  <c r="F12" i="5"/>
  <c r="F12" i="8"/>
  <c r="F49" i="8"/>
  <c r="F49" i="4"/>
  <c r="F49" i="2"/>
  <c r="F49" i="3"/>
  <c r="F49" i="10"/>
  <c r="F49" i="7"/>
  <c r="F49" i="5"/>
  <c r="F49" i="11"/>
  <c r="F49" i="9"/>
  <c r="F49" i="6"/>
  <c r="F49" i="12"/>
  <c r="F9" i="2"/>
  <c r="F9" i="10"/>
  <c r="F9" i="3"/>
  <c r="F9" i="11"/>
  <c r="F9" i="9"/>
  <c r="F9" i="4"/>
  <c r="F9" i="8"/>
  <c r="F9" i="7"/>
  <c r="F9" i="6"/>
  <c r="F9" i="12"/>
  <c r="F9" i="5"/>
  <c r="F44" i="11"/>
  <c r="F44" i="8"/>
  <c r="F44" i="9"/>
  <c r="F44" i="2"/>
  <c r="F44" i="6"/>
  <c r="F44" i="7"/>
  <c r="F44" i="3"/>
  <c r="F44" i="5"/>
  <c r="F44" i="4"/>
  <c r="F44" i="12"/>
  <c r="F44" i="10"/>
  <c r="F58" i="2"/>
  <c r="F58" i="12"/>
  <c r="F58" i="6"/>
  <c r="F58" i="8"/>
  <c r="F58" i="9"/>
  <c r="F58" i="7"/>
  <c r="F58" i="4"/>
  <c r="F58" i="10"/>
  <c r="F58" i="3"/>
  <c r="F58" i="11"/>
  <c r="F58" i="5"/>
  <c r="F51" i="5"/>
  <c r="F51" i="10"/>
  <c r="F51" i="4"/>
  <c r="F51" i="9"/>
  <c r="F51" i="8"/>
  <c r="F51" i="7"/>
  <c r="F51" i="11"/>
  <c r="F51" i="3"/>
  <c r="F51" i="2"/>
  <c r="F51" i="12"/>
  <c r="F51" i="6"/>
  <c r="D49" i="10"/>
  <c r="D49" i="7"/>
  <c r="D49" i="2"/>
  <c r="D49" i="5"/>
  <c r="D49" i="12"/>
  <c r="D49" i="3"/>
  <c r="D49" i="9"/>
  <c r="D49" i="8"/>
  <c r="D49" i="4"/>
  <c r="D49" i="6"/>
  <c r="D49" i="11"/>
  <c r="D19" i="8"/>
  <c r="D19" i="5"/>
  <c r="D19" i="3"/>
  <c r="D19" i="11"/>
  <c r="D19" i="10"/>
  <c r="D19" i="7"/>
  <c r="D19" i="12"/>
  <c r="D19" i="9"/>
  <c r="D19" i="2"/>
  <c r="D19" i="4"/>
  <c r="D19" i="6"/>
  <c r="D12" i="9"/>
  <c r="D12" i="11"/>
  <c r="D12" i="7"/>
  <c r="D12" i="4"/>
  <c r="D12" i="2"/>
  <c r="D12" i="6"/>
  <c r="D12" i="5"/>
  <c r="D12" i="10"/>
  <c r="D12" i="12"/>
  <c r="D12" i="8"/>
  <c r="D12" i="3"/>
  <c r="D44" i="10"/>
  <c r="D44" i="5"/>
  <c r="D44" i="7"/>
  <c r="D44" i="8"/>
  <c r="D44" i="12"/>
  <c r="D44" i="9"/>
  <c r="D44" i="4"/>
  <c r="D44" i="2"/>
  <c r="D44" i="11"/>
  <c r="D44" i="3"/>
  <c r="D44" i="6"/>
  <c r="D37" i="4"/>
  <c r="D37" i="5"/>
  <c r="D37" i="8"/>
  <c r="D37" i="2"/>
  <c r="D37" i="11"/>
  <c r="D37" i="10"/>
  <c r="D37" i="9"/>
  <c r="D37" i="7"/>
  <c r="D37" i="6"/>
  <c r="D37" i="3"/>
  <c r="D37" i="12"/>
  <c r="E31" i="10"/>
  <c r="E31" i="12"/>
  <c r="E31" i="4"/>
  <c r="E31" i="3"/>
  <c r="E31" i="11"/>
  <c r="E31" i="9"/>
  <c r="E31" i="7"/>
  <c r="E31" i="2"/>
  <c r="E31" i="8"/>
  <c r="E31" i="5"/>
  <c r="E31" i="6"/>
  <c r="F57" i="5"/>
  <c r="F57" i="6"/>
  <c r="F57" i="4"/>
  <c r="F57" i="11"/>
  <c r="F57" i="7"/>
  <c r="F57" i="8"/>
  <c r="F57" i="9"/>
  <c r="F57" i="2"/>
  <c r="F57" i="10"/>
  <c r="F57" i="12"/>
  <c r="F57" i="3"/>
  <c r="D38" i="3"/>
  <c r="D38" i="8"/>
  <c r="D38" i="9"/>
  <c r="D38" i="10"/>
  <c r="D38" i="12"/>
  <c r="D38" i="5"/>
  <c r="D38" i="2"/>
  <c r="D38" i="4"/>
  <c r="D38" i="7"/>
  <c r="D38" i="11"/>
  <c r="D38" i="6"/>
  <c r="F18" i="9"/>
  <c r="F18" i="8"/>
  <c r="F18" i="4"/>
  <c r="F18" i="2"/>
  <c r="F18" i="10"/>
  <c r="F18" i="5"/>
  <c r="F18" i="7"/>
  <c r="F18" i="3"/>
  <c r="F18" i="6"/>
  <c r="F18" i="12"/>
  <c r="F18" i="11"/>
  <c r="E7" i="8"/>
  <c r="E7" i="10"/>
  <c r="E7" i="3"/>
  <c r="E7" i="12"/>
  <c r="E7" i="7"/>
  <c r="E7" i="11"/>
  <c r="E7" i="6"/>
  <c r="E7" i="9"/>
  <c r="E7" i="5"/>
  <c r="E7" i="4"/>
  <c r="E7" i="2"/>
  <c r="D52" i="5"/>
  <c r="D52" i="6"/>
  <c r="D52" i="8"/>
  <c r="D52" i="11"/>
  <c r="D52" i="4"/>
  <c r="D52" i="10"/>
  <c r="D52" i="2"/>
  <c r="D52" i="3"/>
  <c r="D52" i="12"/>
  <c r="D52" i="9"/>
  <c r="D52" i="7"/>
  <c r="D25" i="10"/>
  <c r="D25" i="8"/>
  <c r="D25" i="6"/>
  <c r="D25" i="12"/>
  <c r="D25" i="9"/>
  <c r="D25" i="3"/>
  <c r="D25" i="7"/>
  <c r="D25" i="5"/>
  <c r="D25" i="11"/>
  <c r="D25" i="4"/>
  <c r="D25" i="2"/>
  <c r="D32" i="12"/>
  <c r="D32" i="7"/>
  <c r="D32" i="6"/>
  <c r="D32" i="9"/>
  <c r="D32" i="5"/>
  <c r="D32" i="11"/>
  <c r="D32" i="8"/>
  <c r="D32" i="4"/>
  <c r="D32" i="10"/>
  <c r="D32" i="3"/>
  <c r="D32" i="2"/>
  <c r="D42" i="12"/>
  <c r="D42" i="10"/>
  <c r="D42" i="6"/>
  <c r="D42" i="3"/>
  <c r="D42" i="4"/>
  <c r="D42" i="7"/>
  <c r="D42" i="5"/>
  <c r="D42" i="11"/>
  <c r="D42" i="2"/>
  <c r="D42" i="9"/>
  <c r="D42" i="8"/>
  <c r="D54" i="6"/>
  <c r="D54" i="12"/>
  <c r="D54" i="8"/>
  <c r="D54" i="2"/>
  <c r="D54" i="9"/>
  <c r="D54" i="10"/>
  <c r="D54" i="11"/>
  <c r="D54" i="5"/>
  <c r="D54" i="4"/>
  <c r="D54" i="7"/>
  <c r="D54" i="3"/>
  <c r="F25" i="10"/>
  <c r="F25" i="4"/>
  <c r="F25" i="12"/>
  <c r="F25" i="8"/>
  <c r="F25" i="7"/>
  <c r="F25" i="2"/>
  <c r="F25" i="9"/>
  <c r="F25" i="3"/>
  <c r="F25" i="6"/>
  <c r="F25" i="11"/>
  <c r="F25" i="5"/>
  <c r="F35" i="2"/>
  <c r="F35" i="10"/>
  <c r="F35" i="11"/>
  <c r="F35" i="3"/>
  <c r="F35" i="9"/>
  <c r="F35" i="8"/>
  <c r="F35" i="7"/>
  <c r="F35" i="4"/>
  <c r="F35" i="6"/>
  <c r="F35" i="12"/>
  <c r="F35" i="5"/>
  <c r="F26" i="11"/>
  <c r="F26" i="4"/>
  <c r="F26" i="5"/>
  <c r="F26" i="9"/>
  <c r="F26" i="12"/>
  <c r="F26" i="2"/>
  <c r="F26" i="3"/>
  <c r="F26" i="10"/>
  <c r="F26" i="6"/>
  <c r="F26" i="7"/>
  <c r="F26" i="8"/>
  <c r="E15" i="5"/>
  <c r="E15" i="4"/>
  <c r="E15" i="7"/>
  <c r="E15" i="6"/>
  <c r="E15" i="9"/>
  <c r="E15" i="2"/>
  <c r="E15" i="11"/>
  <c r="E15" i="3"/>
  <c r="E15" i="10"/>
  <c r="E15" i="12"/>
  <c r="E15" i="8"/>
  <c r="F20" i="10"/>
  <c r="F20" i="12"/>
  <c r="F20" i="11"/>
  <c r="F20" i="9"/>
  <c r="F20" i="2"/>
  <c r="F20" i="3"/>
  <c r="F20" i="5"/>
  <c r="F20" i="8"/>
  <c r="F20" i="4"/>
  <c r="F20" i="6"/>
  <c r="F20" i="7"/>
  <c r="D6" i="3"/>
  <c r="D6" i="7"/>
  <c r="D6" i="4"/>
  <c r="D6" i="5"/>
  <c r="D6" i="6"/>
  <c r="D6" i="10"/>
  <c r="D6" i="9"/>
  <c r="D6" i="2"/>
  <c r="D6" i="8"/>
  <c r="D6" i="12"/>
  <c r="D6" i="11"/>
  <c r="E42" i="10"/>
  <c r="E42" i="9"/>
  <c r="E42" i="11"/>
  <c r="E42" i="2"/>
  <c r="E42" i="12"/>
  <c r="E42" i="3"/>
  <c r="E42" i="8"/>
  <c r="E42" i="7"/>
  <c r="E42" i="4"/>
  <c r="E42" i="5"/>
  <c r="E42" i="6"/>
  <c r="F46" i="10"/>
  <c r="F46" i="12"/>
  <c r="F46" i="3"/>
  <c r="F46" i="5"/>
  <c r="F46" i="2"/>
  <c r="F46" i="7"/>
  <c r="F46" i="9"/>
  <c r="F46" i="8"/>
  <c r="F46" i="4"/>
  <c r="F46" i="11"/>
  <c r="F46" i="6"/>
  <c r="F15" i="7"/>
  <c r="F15" i="9"/>
  <c r="F15" i="6"/>
  <c r="F15" i="3"/>
  <c r="F15" i="4"/>
  <c r="F15" i="12"/>
  <c r="F15" i="11"/>
  <c r="F15" i="10"/>
  <c r="F15" i="5"/>
  <c r="F15" i="8"/>
  <c r="F15" i="2"/>
  <c r="E45" i="12"/>
  <c r="E45" i="8"/>
  <c r="E45" i="9"/>
  <c r="E45" i="4"/>
  <c r="E45" i="5"/>
  <c r="E45" i="7"/>
  <c r="E45" i="11"/>
  <c r="E45" i="6"/>
  <c r="E45" i="3"/>
  <c r="E45" i="2"/>
  <c r="E45" i="10"/>
  <c r="F22" i="10"/>
  <c r="F22" i="9"/>
  <c r="F22" i="8"/>
  <c r="F22" i="5"/>
  <c r="F22" i="6"/>
  <c r="F22" i="3"/>
  <c r="F22" i="4"/>
  <c r="F22" i="7"/>
  <c r="F22" i="2"/>
  <c r="F22" i="12"/>
  <c r="F22" i="11"/>
  <c r="D23" i="4"/>
  <c r="D23" i="7"/>
  <c r="D23" i="2"/>
  <c r="D23" i="12"/>
  <c r="D23" i="5"/>
  <c r="D23" i="9"/>
  <c r="D23" i="10"/>
  <c r="D23" i="3"/>
  <c r="D23" i="6"/>
  <c r="D23" i="11"/>
  <c r="D23" i="8"/>
  <c r="D59" i="4"/>
  <c r="D59" i="11"/>
  <c r="D59" i="9"/>
  <c r="D59" i="5"/>
  <c r="D59" i="2"/>
  <c r="D59" i="6"/>
  <c r="D59" i="7"/>
  <c r="D59" i="12"/>
  <c r="D59" i="3"/>
  <c r="D59" i="8"/>
  <c r="D59" i="10"/>
  <c r="D30" i="10"/>
  <c r="D30" i="2"/>
  <c r="D30" i="5"/>
  <c r="D30" i="6"/>
  <c r="D30" i="7"/>
  <c r="D30" i="9"/>
  <c r="D30" i="3"/>
  <c r="D30" i="4"/>
  <c r="D30" i="8"/>
  <c r="D30" i="11"/>
  <c r="D30" i="12"/>
  <c r="D46" i="11"/>
  <c r="D46" i="2"/>
  <c r="D46" i="9"/>
  <c r="D46" i="7"/>
  <c r="D46" i="3"/>
  <c r="D46" i="4"/>
  <c r="D46" i="10"/>
  <c r="D46" i="5"/>
  <c r="D46" i="8"/>
  <c r="D46" i="12"/>
  <c r="D46" i="6"/>
  <c r="D22" i="8"/>
  <c r="D22" i="3"/>
  <c r="D22" i="7"/>
  <c r="D22" i="12"/>
  <c r="D22" i="2"/>
  <c r="D22" i="11"/>
  <c r="D22" i="10"/>
  <c r="D22" i="4"/>
  <c r="D22" i="6"/>
  <c r="D22" i="5"/>
  <c r="D22" i="9"/>
  <c r="E18" i="8"/>
  <c r="E18" i="12"/>
  <c r="E18" i="6"/>
  <c r="E18" i="11"/>
  <c r="E18" i="7"/>
  <c r="E18" i="9"/>
  <c r="E18" i="4"/>
  <c r="E18" i="2"/>
  <c r="E18" i="10"/>
  <c r="E18" i="5"/>
  <c r="E18" i="3"/>
  <c r="F64" i="2"/>
  <c r="F64" i="9"/>
  <c r="F64" i="11"/>
  <c r="F64" i="3"/>
  <c r="F64" i="6"/>
  <c r="F64" i="5"/>
  <c r="F64" i="12"/>
  <c r="F64" i="4"/>
  <c r="F64" i="8"/>
  <c r="F64" i="10"/>
  <c r="F64" i="7"/>
  <c r="F14" i="6"/>
  <c r="F14" i="10"/>
  <c r="F14" i="2"/>
  <c r="F14" i="3"/>
  <c r="F14" i="5"/>
  <c r="F14" i="9"/>
  <c r="F14" i="11"/>
  <c r="F14" i="7"/>
  <c r="F14" i="12"/>
  <c r="F14" i="8"/>
  <c r="F14" i="4"/>
  <c r="F37" i="11"/>
  <c r="F37" i="5"/>
  <c r="F37" i="12"/>
  <c r="F37" i="6"/>
  <c r="F37" i="7"/>
  <c r="F37" i="2"/>
  <c r="F37" i="3"/>
  <c r="F37" i="8"/>
  <c r="F37" i="10"/>
  <c r="F37" i="9"/>
  <c r="F37" i="4"/>
  <c r="F56" i="6"/>
  <c r="F56" i="8"/>
  <c r="F56" i="10"/>
  <c r="F56" i="12"/>
  <c r="F56" i="3"/>
  <c r="F56" i="7"/>
  <c r="F56" i="9"/>
  <c r="F56" i="4"/>
  <c r="F56" i="2"/>
  <c r="F56" i="5"/>
  <c r="F56" i="11"/>
  <c r="F54" i="3"/>
  <c r="F54" i="8"/>
  <c r="F54" i="4"/>
  <c r="F54" i="9"/>
  <c r="F54" i="6"/>
  <c r="F54" i="2"/>
  <c r="F54" i="7"/>
  <c r="F54" i="5"/>
  <c r="F54" i="10"/>
  <c r="F54" i="11"/>
  <c r="F54" i="12"/>
  <c r="F60" i="8"/>
  <c r="F60" i="12"/>
  <c r="F60" i="5"/>
  <c r="F60" i="10"/>
  <c r="F60" i="7"/>
  <c r="F60" i="6"/>
  <c r="F60" i="11"/>
  <c r="F60" i="9"/>
  <c r="F60" i="3"/>
  <c r="F60" i="2"/>
  <c r="F60" i="4"/>
  <c r="F47" i="2"/>
  <c r="F47" i="8"/>
  <c r="F47" i="3"/>
  <c r="F47" i="12"/>
  <c r="F47" i="4"/>
  <c r="F47" i="9"/>
  <c r="F47" i="7"/>
  <c r="F47" i="11"/>
  <c r="F47" i="10"/>
  <c r="F47" i="5"/>
  <c r="F47" i="6"/>
  <c r="D9" i="6"/>
  <c r="D9" i="3"/>
  <c r="D9" i="10"/>
  <c r="D9" i="8"/>
  <c r="D9" i="5"/>
  <c r="D9" i="2"/>
  <c r="D9" i="9"/>
  <c r="D9" i="12"/>
  <c r="D9" i="11"/>
  <c r="D9" i="7"/>
  <c r="D9" i="4"/>
  <c r="D28" i="4"/>
  <c r="D28" i="8"/>
  <c r="D28" i="12"/>
  <c r="D28" i="3"/>
  <c r="D28" i="5"/>
  <c r="D28" i="10"/>
  <c r="D28" i="11"/>
  <c r="D28" i="7"/>
  <c r="D28" i="9"/>
  <c r="D28" i="6"/>
  <c r="D28" i="2"/>
  <c r="D15" i="9"/>
  <c r="D15" i="10"/>
  <c r="D15" i="5"/>
  <c r="D15" i="7"/>
  <c r="D15" i="4"/>
  <c r="D15" i="6"/>
  <c r="D15" i="12"/>
  <c r="D15" i="3"/>
  <c r="D15" i="2"/>
  <c r="D15" i="11"/>
  <c r="D15" i="8"/>
  <c r="D61" i="11"/>
  <c r="D61" i="12"/>
  <c r="D61" i="3"/>
  <c r="D61" i="7"/>
  <c r="D61" i="6"/>
  <c r="D61" i="8"/>
  <c r="D61" i="9"/>
  <c r="D61" i="2"/>
  <c r="D61" i="10"/>
  <c r="D61" i="5"/>
  <c r="D61" i="4"/>
  <c r="D57" i="3"/>
  <c r="D57" i="10"/>
  <c r="D57" i="4"/>
  <c r="D57" i="6"/>
  <c r="D57" i="7"/>
  <c r="D57" i="8"/>
  <c r="D57" i="11"/>
  <c r="D57" i="9"/>
  <c r="D57" i="2"/>
  <c r="D57" i="5"/>
  <c r="D57" i="12"/>
  <c r="F31" i="12"/>
  <c r="F31" i="9"/>
  <c r="F31" i="11"/>
  <c r="F31" i="4"/>
  <c r="F31" i="10"/>
  <c r="F31" i="2"/>
  <c r="F31" i="7"/>
  <c r="F31" i="3"/>
  <c r="F31" i="8"/>
  <c r="F31" i="6"/>
  <c r="F31" i="5"/>
  <c r="E25" i="3"/>
  <c r="E25" i="9"/>
  <c r="E25" i="7"/>
  <c r="E25" i="6"/>
  <c r="E25" i="8"/>
  <c r="E25" i="11"/>
  <c r="E25" i="10"/>
  <c r="E25" i="4"/>
  <c r="E25" i="2"/>
  <c r="E25" i="12"/>
  <c r="E25" i="5"/>
  <c r="E40" i="10"/>
  <c r="E40" i="6"/>
  <c r="E40" i="4"/>
  <c r="E40" i="5"/>
  <c r="E40" i="3"/>
  <c r="E40" i="11"/>
  <c r="E40" i="2"/>
  <c r="E40" i="7"/>
  <c r="E40" i="8"/>
  <c r="E40" i="9"/>
  <c r="E40" i="12"/>
  <c r="F65" i="9"/>
  <c r="F65" i="6"/>
  <c r="F65" i="4"/>
  <c r="F65" i="10"/>
  <c r="F65" i="11"/>
  <c r="F65" i="8"/>
  <c r="F65" i="3"/>
  <c r="F65" i="2"/>
  <c r="F65" i="7"/>
  <c r="F65" i="12"/>
  <c r="F65" i="5"/>
  <c r="F34" i="3"/>
  <c r="F34" i="5"/>
  <c r="F34" i="4"/>
  <c r="F34" i="7"/>
  <c r="F34" i="8"/>
  <c r="F34" i="10"/>
  <c r="F34" i="11"/>
  <c r="F34" i="12"/>
  <c r="F34" i="6"/>
  <c r="F34" i="9"/>
  <c r="F34" i="2"/>
  <c r="F19" i="6"/>
  <c r="F19" i="4"/>
  <c r="F19" i="5"/>
  <c r="F19" i="8"/>
  <c r="F19" i="10"/>
  <c r="F19" i="2"/>
  <c r="F19" i="12"/>
  <c r="F19" i="9"/>
  <c r="F19" i="11"/>
  <c r="F19" i="3"/>
  <c r="F19" i="7"/>
  <c r="F62" i="4"/>
  <c r="F62" i="12"/>
  <c r="F62" i="2"/>
  <c r="F62" i="11"/>
  <c r="F62" i="5"/>
  <c r="F62" i="3"/>
  <c r="F62" i="8"/>
  <c r="F62" i="10"/>
  <c r="F62" i="9"/>
  <c r="F62" i="6"/>
  <c r="F62" i="7"/>
  <c r="F33" i="10"/>
  <c r="F33" i="8"/>
  <c r="F33" i="7"/>
  <c r="F33" i="11"/>
  <c r="F33" i="6"/>
  <c r="F33" i="2"/>
  <c r="F33" i="3"/>
  <c r="F33" i="4"/>
  <c r="F33" i="12"/>
  <c r="F33" i="5"/>
  <c r="F33" i="9"/>
  <c r="F8" i="8"/>
  <c r="F8" i="9"/>
  <c r="F8" i="10"/>
  <c r="F8" i="11"/>
  <c r="F8" i="6"/>
  <c r="F8" i="7"/>
  <c r="F8" i="2"/>
  <c r="F8" i="4"/>
  <c r="F8" i="3"/>
  <c r="F8" i="5"/>
  <c r="F8" i="12"/>
  <c r="D18" i="9"/>
  <c r="D18" i="6"/>
  <c r="D18" i="7"/>
  <c r="D18" i="11"/>
  <c r="D18" i="8"/>
  <c r="D18" i="12"/>
  <c r="D18" i="10"/>
  <c r="D18" i="2"/>
  <c r="D18" i="4"/>
  <c r="D18" i="5"/>
  <c r="D18" i="3"/>
  <c r="D50" i="8"/>
  <c r="D50" i="2"/>
  <c r="D50" i="7"/>
  <c r="D50" i="3"/>
  <c r="D50" i="5"/>
  <c r="D50" i="4"/>
  <c r="D50" i="9"/>
  <c r="D50" i="10"/>
  <c r="D50" i="12"/>
  <c r="D50" i="11"/>
  <c r="D50" i="6"/>
  <c r="D41" i="12"/>
  <c r="D41" i="4"/>
  <c r="D41" i="2"/>
  <c r="D41" i="9"/>
  <c r="D41" i="7"/>
  <c r="D41" i="11"/>
  <c r="D41" i="5"/>
  <c r="D41" i="6"/>
  <c r="D41" i="3"/>
  <c r="D41" i="10"/>
  <c r="D41" i="8"/>
  <c r="D8" i="6"/>
  <c r="D8" i="8"/>
  <c r="D8" i="11"/>
  <c r="D8" i="10"/>
  <c r="D8" i="12"/>
  <c r="D8" i="2"/>
  <c r="D8" i="4"/>
  <c r="D8" i="3"/>
  <c r="D8" i="5"/>
  <c r="D8" i="7"/>
  <c r="D8" i="9"/>
  <c r="D45" i="12"/>
  <c r="D45" i="11"/>
  <c r="D45" i="7"/>
  <c r="D45" i="5"/>
  <c r="D45" i="4"/>
  <c r="D45" i="2"/>
  <c r="D45" i="10"/>
  <c r="D45" i="8"/>
  <c r="D45" i="6"/>
  <c r="D45" i="3"/>
  <c r="D45" i="9"/>
  <c r="E59" i="7"/>
  <c r="E59" i="10"/>
  <c r="E59" i="4"/>
  <c r="E59" i="8"/>
  <c r="E59" i="12"/>
  <c r="E59" i="6"/>
  <c r="E59" i="2"/>
  <c r="E59" i="11"/>
  <c r="E59" i="5"/>
  <c r="E59" i="9"/>
  <c r="E59" i="3"/>
  <c r="E50" i="11"/>
  <c r="E50" i="10"/>
  <c r="E50" i="12"/>
  <c r="E50" i="2"/>
  <c r="E50" i="3"/>
  <c r="E50" i="9"/>
  <c r="E50" i="4"/>
  <c r="E50" i="5"/>
  <c r="E50" i="6"/>
  <c r="E50" i="8"/>
  <c r="E50" i="7"/>
  <c r="F30" i="7"/>
  <c r="F30" i="8"/>
  <c r="F30" i="11"/>
  <c r="F30" i="2"/>
  <c r="F30" i="5"/>
  <c r="F30" i="3"/>
  <c r="F30" i="9"/>
  <c r="F30" i="12"/>
  <c r="F30" i="4"/>
  <c r="F30" i="6"/>
  <c r="F30" i="10"/>
  <c r="E13" i="4"/>
  <c r="E13" i="5"/>
  <c r="E13" i="3"/>
  <c r="E13" i="2"/>
  <c r="E13" i="8"/>
  <c r="E13" i="10"/>
  <c r="E13" i="11"/>
  <c r="E13" i="9"/>
  <c r="E13" i="6"/>
  <c r="E13" i="12"/>
  <c r="E13" i="7"/>
  <c r="E58" i="8"/>
  <c r="E58" i="5"/>
  <c r="E58" i="10"/>
  <c r="E58" i="7"/>
  <c r="E58" i="6"/>
  <c r="E58" i="3"/>
  <c r="E58" i="2"/>
  <c r="E58" i="4"/>
  <c r="E58" i="9"/>
  <c r="E58" i="12"/>
  <c r="E58" i="11"/>
  <c r="D65" i="4"/>
  <c r="D65" i="5"/>
  <c r="D65" i="8"/>
  <c r="D65" i="11"/>
  <c r="D65" i="9"/>
  <c r="D65" i="7"/>
  <c r="D65" i="2"/>
  <c r="D65" i="6"/>
  <c r="D65" i="12"/>
  <c r="D65" i="3"/>
  <c r="D65" i="10"/>
  <c r="F63" i="8"/>
  <c r="F63" i="12"/>
  <c r="F63" i="5"/>
  <c r="F63" i="7"/>
  <c r="F63" i="4"/>
  <c r="F63" i="6"/>
  <c r="F63" i="11"/>
  <c r="F63" i="9"/>
  <c r="F63" i="2"/>
  <c r="F63" i="3"/>
  <c r="F63" i="10"/>
  <c r="F23" i="9"/>
  <c r="F23" i="3"/>
  <c r="F23" i="11"/>
  <c r="F23" i="8"/>
  <c r="F23" i="7"/>
  <c r="F23" i="5"/>
  <c r="F23" i="6"/>
  <c r="F23" i="2"/>
  <c r="F23" i="10"/>
  <c r="F23" i="12"/>
  <c r="F23" i="4"/>
  <c r="D55" i="8"/>
  <c r="D55" i="7"/>
  <c r="D55" i="2"/>
  <c r="D55" i="11"/>
  <c r="D55" i="3"/>
  <c r="D55" i="9"/>
  <c r="D55" i="4"/>
  <c r="D55" i="12"/>
  <c r="D55" i="5"/>
  <c r="D55" i="10"/>
  <c r="D55" i="6"/>
  <c r="D63" i="5"/>
  <c r="D63" i="12"/>
  <c r="D63" i="6"/>
  <c r="D63" i="10"/>
  <c r="D63" i="9"/>
  <c r="D63" i="2"/>
  <c r="D63" i="3"/>
  <c r="D63" i="7"/>
  <c r="D63" i="8"/>
  <c r="D63" i="4"/>
  <c r="D63" i="11"/>
  <c r="D17" i="9"/>
  <c r="D17" i="10"/>
  <c r="D17" i="6"/>
  <c r="D17" i="4"/>
  <c r="D17" i="3"/>
  <c r="D17" i="12"/>
  <c r="D17" i="2"/>
  <c r="D17" i="7"/>
  <c r="D17" i="8"/>
  <c r="D17" i="5"/>
  <c r="D17" i="11"/>
  <c r="D27" i="2"/>
  <c r="D27" i="3"/>
  <c r="D27" i="12"/>
  <c r="D27" i="9"/>
  <c r="D27" i="10"/>
  <c r="D27" i="8"/>
  <c r="D27" i="4"/>
  <c r="D27" i="5"/>
  <c r="D27" i="11"/>
  <c r="D27" i="6"/>
  <c r="D27" i="7"/>
  <c r="D53" i="5"/>
  <c r="D53" i="7"/>
  <c r="D53" i="4"/>
  <c r="D53" i="8"/>
  <c r="D53" i="12"/>
  <c r="D53" i="2"/>
  <c r="D53" i="3"/>
  <c r="D53" i="6"/>
  <c r="D53" i="11"/>
  <c r="D53" i="10"/>
  <c r="D53" i="9"/>
  <c r="F40" i="9"/>
  <c r="F40" i="2"/>
  <c r="F40" i="7"/>
  <c r="F40" i="3"/>
  <c r="F40" i="8"/>
  <c r="F40" i="12"/>
  <c r="F40" i="11"/>
  <c r="F40" i="10"/>
  <c r="F40" i="4"/>
  <c r="F40" i="5"/>
  <c r="F40" i="6"/>
  <c r="E52" i="6"/>
  <c r="E52" i="8"/>
  <c r="E52" i="4"/>
  <c r="E52" i="3"/>
  <c r="E52" i="11"/>
  <c r="E52" i="2"/>
  <c r="E52" i="7"/>
  <c r="E52" i="12"/>
  <c r="E52" i="9"/>
  <c r="E52" i="10"/>
  <c r="E52" i="5"/>
  <c r="E28" i="7"/>
  <c r="E28" i="8"/>
  <c r="E28" i="5"/>
  <c r="E28" i="9"/>
  <c r="E28" i="2"/>
  <c r="E28" i="10"/>
  <c r="E28" i="3"/>
  <c r="E28" i="4"/>
  <c r="E28" i="12"/>
  <c r="E28" i="11"/>
  <c r="E28" i="6"/>
  <c r="G21" i="6"/>
  <c r="G21" i="11"/>
  <c r="G21" i="10"/>
  <c r="G21" i="2"/>
  <c r="G21" i="3"/>
  <c r="G21" i="4"/>
  <c r="G21" i="8"/>
  <c r="G21" i="5"/>
  <c r="G21" i="12"/>
  <c r="G21" i="7"/>
  <c r="G21" i="9"/>
  <c r="E39" i="7"/>
  <c r="E39" i="11"/>
  <c r="E39" i="9"/>
  <c r="E39" i="2"/>
  <c r="E39" i="5"/>
  <c r="E39" i="6"/>
  <c r="E39" i="10"/>
  <c r="E39" i="12"/>
  <c r="E39" i="4"/>
  <c r="E39" i="3"/>
  <c r="E39" i="8"/>
  <c r="F7" i="10"/>
  <c r="F7" i="6"/>
  <c r="F7" i="12"/>
  <c r="F7" i="4"/>
  <c r="F7" i="2"/>
  <c r="F7" i="8"/>
  <c r="F7" i="11"/>
  <c r="F7" i="9"/>
  <c r="F7" i="7"/>
  <c r="F7" i="3"/>
  <c r="F7" i="5"/>
  <c r="E12" i="12"/>
  <c r="E12" i="2"/>
  <c r="E12" i="5"/>
  <c r="E12" i="4"/>
  <c r="E12" i="9"/>
  <c r="E12" i="10"/>
  <c r="E12" i="3"/>
  <c r="E12" i="11"/>
  <c r="E12" i="7"/>
  <c r="E12" i="8"/>
  <c r="E12" i="6"/>
  <c r="F17" i="11"/>
  <c r="F17" i="9"/>
  <c r="F17" i="10"/>
  <c r="F17" i="8"/>
  <c r="F17" i="6"/>
  <c r="F17" i="12"/>
  <c r="F17" i="2"/>
  <c r="F17" i="7"/>
  <c r="F17" i="5"/>
  <c r="F17" i="3"/>
  <c r="F17" i="4"/>
  <c r="D56" i="7"/>
  <c r="D56" i="11"/>
  <c r="D56" i="3"/>
  <c r="D56" i="12"/>
  <c r="D56" i="5"/>
  <c r="D56" i="9"/>
  <c r="D56" i="10"/>
  <c r="D56" i="8"/>
  <c r="D56" i="6"/>
  <c r="D56" i="2"/>
  <c r="D56" i="4"/>
  <c r="D51" i="7"/>
  <c r="D51" i="11"/>
  <c r="D51" i="8"/>
  <c r="D51" i="3"/>
  <c r="D51" i="10"/>
  <c r="D51" i="9"/>
  <c r="D51" i="4"/>
  <c r="D51" i="12"/>
  <c r="D51" i="6"/>
  <c r="D51" i="5"/>
  <c r="D51" i="2"/>
  <c r="D36" i="2"/>
  <c r="D36" i="12"/>
  <c r="D36" i="9"/>
  <c r="D36" i="10"/>
  <c r="D36" i="3"/>
  <c r="D36" i="7"/>
  <c r="D36" i="5"/>
  <c r="D36" i="4"/>
  <c r="D36" i="11"/>
  <c r="D36" i="8"/>
  <c r="D36" i="6"/>
  <c r="D10" i="2"/>
  <c r="D10" i="11"/>
  <c r="D10" i="4"/>
  <c r="D10" i="8"/>
  <c r="D10" i="7"/>
  <c r="D10" i="5"/>
  <c r="D10" i="6"/>
  <c r="D10" i="10"/>
  <c r="D10" i="3"/>
  <c r="D10" i="9"/>
  <c r="D10" i="12"/>
  <c r="D33" i="3"/>
  <c r="D33" i="10"/>
  <c r="D33" i="11"/>
  <c r="D33" i="2"/>
  <c r="D33" i="5"/>
  <c r="D33" i="12"/>
  <c r="D33" i="4"/>
  <c r="D33" i="9"/>
  <c r="D33" i="6"/>
  <c r="D33" i="7"/>
  <c r="D33" i="8"/>
  <c r="F59" i="7"/>
  <c r="F59" i="8"/>
  <c r="F59" i="5"/>
  <c r="F59" i="4"/>
  <c r="F59" i="9"/>
  <c r="F59" i="2"/>
  <c r="F59" i="6"/>
  <c r="F59" i="11"/>
  <c r="F59" i="10"/>
  <c r="F59" i="3"/>
  <c r="F59" i="12"/>
  <c r="F24" i="2"/>
  <c r="F24" i="4"/>
  <c r="F24" i="11"/>
  <c r="F24" i="3"/>
  <c r="F24" i="10"/>
  <c r="F24" i="8"/>
  <c r="F24" i="5"/>
  <c r="F24" i="7"/>
  <c r="F24" i="9"/>
  <c r="F24" i="12"/>
  <c r="F24" i="6"/>
  <c r="F28" i="7"/>
  <c r="F28" i="9"/>
  <c r="F28" i="12"/>
  <c r="F28" i="6"/>
  <c r="F28" i="3"/>
  <c r="F28" i="4"/>
  <c r="F28" i="10"/>
  <c r="F28" i="5"/>
  <c r="F28" i="11"/>
  <c r="F28" i="2"/>
  <c r="F28" i="8"/>
  <c r="F29" i="5"/>
  <c r="F29" i="10"/>
  <c r="F29" i="12"/>
  <c r="F29" i="3"/>
  <c r="F29" i="6"/>
  <c r="F29" i="2"/>
  <c r="F29" i="8"/>
  <c r="F29" i="4"/>
  <c r="F29" i="9"/>
  <c r="F29" i="11"/>
  <c r="F29" i="7"/>
  <c r="E23" i="7"/>
  <c r="E23" i="12"/>
  <c r="E23" i="2"/>
  <c r="E23" i="9"/>
  <c r="E23" i="3"/>
  <c r="E23" i="4"/>
  <c r="E23" i="5"/>
  <c r="E23" i="8"/>
  <c r="E23" i="6"/>
  <c r="E23" i="10"/>
  <c r="E23" i="11"/>
  <c r="F36" i="7"/>
  <c r="F36" i="9"/>
  <c r="F36" i="4"/>
  <c r="F36" i="10"/>
  <c r="F36" i="11"/>
  <c r="F36" i="8"/>
  <c r="F36" i="12"/>
  <c r="F36" i="2"/>
  <c r="F36" i="3"/>
  <c r="F36" i="5"/>
  <c r="F36" i="6"/>
  <c r="D24" i="12"/>
  <c r="D24" i="11"/>
  <c r="D24" i="6"/>
  <c r="D24" i="2"/>
  <c r="D24" i="4"/>
  <c r="D24" i="9"/>
  <c r="D24" i="8"/>
  <c r="D24" i="3"/>
  <c r="D24" i="7"/>
  <c r="D24" i="5"/>
  <c r="D24" i="10"/>
  <c r="F48" i="12"/>
  <c r="F48" i="11"/>
  <c r="F48" i="5"/>
  <c r="F48" i="9"/>
  <c r="F48" i="2"/>
  <c r="F48" i="3"/>
  <c r="F48" i="7"/>
  <c r="F48" i="10"/>
  <c r="F48" i="8"/>
  <c r="F48" i="4"/>
  <c r="F48" i="6"/>
  <c r="E35" i="8"/>
  <c r="E35" i="10"/>
  <c r="E35" i="6"/>
  <c r="E35" i="5"/>
  <c r="E35" i="12"/>
  <c r="E35" i="2"/>
  <c r="E35" i="9"/>
  <c r="E35" i="4"/>
  <c r="E35" i="3"/>
  <c r="E35" i="7"/>
  <c r="E35" i="11"/>
  <c r="D14" i="4"/>
  <c r="D14" i="3"/>
  <c r="D14" i="5"/>
  <c r="D14" i="7"/>
  <c r="D14" i="6"/>
  <c r="D14" i="12"/>
  <c r="D14" i="11"/>
  <c r="D14" i="10"/>
  <c r="D14" i="9"/>
  <c r="D14" i="2"/>
  <c r="D14" i="8"/>
  <c r="D31" i="8"/>
  <c r="D31" i="12"/>
  <c r="D31" i="4"/>
  <c r="D31" i="7"/>
  <c r="D31" i="10"/>
  <c r="D31" i="5"/>
  <c r="D31" i="9"/>
  <c r="D31" i="6"/>
  <c r="D31" i="2"/>
  <c r="D31" i="3"/>
  <c r="D31" i="11"/>
  <c r="D58" i="4"/>
  <c r="D58" i="3"/>
  <c r="D58" i="10"/>
  <c r="D58" i="6"/>
  <c r="D58" i="2"/>
  <c r="D58" i="7"/>
  <c r="D58" i="12"/>
  <c r="D58" i="8"/>
  <c r="D58" i="11"/>
  <c r="D58" i="9"/>
  <c r="D58" i="5"/>
  <c r="D34" i="12"/>
  <c r="D34" i="3"/>
  <c r="D34" i="2"/>
  <c r="D34" i="10"/>
  <c r="D34" i="4"/>
  <c r="D34" i="5"/>
  <c r="D34" i="7"/>
  <c r="D34" i="8"/>
  <c r="D34" i="9"/>
  <c r="D34" i="6"/>
  <c r="D34" i="11"/>
  <c r="D13" i="4"/>
  <c r="D13" i="9"/>
  <c r="D13" i="8"/>
  <c r="D13" i="11"/>
  <c r="D13" i="12"/>
  <c r="D13" i="5"/>
  <c r="D13" i="10"/>
  <c r="D13" i="6"/>
  <c r="D13" i="7"/>
  <c r="D13" i="2"/>
  <c r="D13" i="3"/>
  <c r="E47" i="4"/>
  <c r="E47" i="11"/>
  <c r="E47" i="7"/>
  <c r="E47" i="10"/>
  <c r="E47" i="12"/>
  <c r="E47" i="8"/>
  <c r="E47" i="6"/>
  <c r="E47" i="2"/>
  <c r="E47" i="3"/>
  <c r="E47" i="5"/>
  <c r="E47" i="9"/>
  <c r="F50" i="8"/>
  <c r="F50" i="12"/>
  <c r="F50" i="4"/>
  <c r="F50" i="11"/>
  <c r="F50" i="6"/>
  <c r="F50" i="3"/>
  <c r="F50" i="9"/>
  <c r="F50" i="2"/>
  <c r="F50" i="10"/>
  <c r="F50" i="7"/>
  <c r="F50" i="5"/>
  <c r="E6" i="12"/>
  <c r="E6" i="11"/>
  <c r="E6" i="9"/>
  <c r="E6" i="5"/>
  <c r="E6" i="10"/>
  <c r="E6" i="4"/>
  <c r="E6" i="6"/>
  <c r="E6" i="3"/>
  <c r="E6" i="2"/>
  <c r="E6" i="8"/>
  <c r="E6" i="7"/>
  <c r="D7" i="6"/>
  <c r="D7" i="11"/>
  <c r="D7" i="9"/>
  <c r="D7" i="8"/>
  <c r="D7" i="5"/>
  <c r="D7" i="10"/>
  <c r="D7" i="4"/>
  <c r="D7" i="7"/>
  <c r="D7" i="3"/>
  <c r="D7" i="12"/>
  <c r="D7" i="2"/>
  <c r="F41" i="9"/>
  <c r="F41" i="11"/>
  <c r="F41" i="12"/>
  <c r="F41" i="2"/>
  <c r="F41" i="10"/>
  <c r="F41" i="6"/>
  <c r="F41" i="7"/>
  <c r="F41" i="8"/>
  <c r="F41" i="5"/>
  <c r="F41" i="4"/>
  <c r="F41" i="3"/>
  <c r="F45" i="7"/>
  <c r="F45" i="2"/>
  <c r="F45" i="4"/>
  <c r="F45" i="12"/>
  <c r="F45" i="9"/>
  <c r="F45" i="3"/>
  <c r="F45" i="10"/>
  <c r="F45" i="8"/>
  <c r="F45" i="5"/>
  <c r="F45" i="11"/>
  <c r="F45" i="6"/>
  <c r="E16" i="3"/>
  <c r="E16" i="2"/>
  <c r="E16" i="11"/>
  <c r="E16" i="4"/>
  <c r="E16" i="5"/>
  <c r="E16" i="10"/>
  <c r="E16" i="8"/>
  <c r="E16" i="7"/>
  <c r="E16" i="12"/>
  <c r="E16" i="6"/>
  <c r="E16" i="9"/>
  <c r="F38" i="3"/>
  <c r="F38" i="2"/>
  <c r="F38" i="7"/>
  <c r="F38" i="4"/>
  <c r="F38" i="10"/>
  <c r="F38" i="6"/>
  <c r="F38" i="12"/>
  <c r="F38" i="8"/>
  <c r="F38" i="5"/>
  <c r="F38" i="11"/>
  <c r="F38" i="9"/>
  <c r="F55" i="8"/>
  <c r="F55" i="9"/>
  <c r="F55" i="10"/>
  <c r="F55" i="11"/>
  <c r="F55" i="2"/>
  <c r="F55" i="7"/>
  <c r="F55" i="4"/>
  <c r="F55" i="5"/>
  <c r="F55" i="3"/>
  <c r="F55" i="6"/>
  <c r="F55" i="12"/>
  <c r="D26" i="9"/>
  <c r="D26" i="8"/>
  <c r="D26" i="11"/>
  <c r="D26" i="4"/>
  <c r="D26" i="6"/>
  <c r="D26" i="12"/>
  <c r="D26" i="3"/>
  <c r="D26" i="10"/>
  <c r="D26" i="7"/>
  <c r="D26" i="5"/>
  <c r="D26" i="2"/>
  <c r="D40" i="5"/>
  <c r="D40" i="7"/>
  <c r="D40" i="12"/>
  <c r="D40" i="2"/>
  <c r="D40" i="3"/>
  <c r="D40" i="9"/>
  <c r="D40" i="4"/>
  <c r="D40" i="6"/>
  <c r="D40" i="8"/>
  <c r="D40" i="10"/>
  <c r="D40" i="11"/>
  <c r="D64" i="7"/>
  <c r="D64" i="6"/>
  <c r="D64" i="10"/>
  <c r="D64" i="4"/>
  <c r="D64" i="5"/>
  <c r="D64" i="8"/>
  <c r="D64" i="11"/>
  <c r="D64" i="2"/>
  <c r="D64" i="3"/>
  <c r="D64" i="9"/>
  <c r="D64" i="12"/>
  <c r="D60" i="3"/>
  <c r="D60" i="9"/>
  <c r="D60" i="12"/>
  <c r="D60" i="8"/>
  <c r="D60" i="2"/>
  <c r="D60" i="4"/>
  <c r="D60" i="5"/>
  <c r="D60" i="7"/>
  <c r="D60" i="10"/>
  <c r="D60" i="11"/>
  <c r="D60" i="6"/>
  <c r="D35" i="2"/>
  <c r="D35" i="10"/>
  <c r="D35" i="12"/>
  <c r="D35" i="5"/>
  <c r="D35" i="6"/>
  <c r="D35" i="3"/>
  <c r="D35" i="11"/>
  <c r="D35" i="8"/>
  <c r="D35" i="7"/>
  <c r="D35" i="9"/>
  <c r="D35" i="4"/>
  <c r="F42" i="5"/>
  <c r="F42" i="6"/>
  <c r="F42" i="2"/>
  <c r="F42" i="3"/>
  <c r="F42" i="11"/>
  <c r="F42" i="4"/>
  <c r="F42" i="7"/>
  <c r="F42" i="9"/>
  <c r="F42" i="12"/>
  <c r="F42" i="10"/>
  <c r="F42" i="8"/>
  <c r="F13" i="11"/>
  <c r="F13" i="6"/>
  <c r="F13" i="2"/>
  <c r="F13" i="8"/>
  <c r="F13" i="3"/>
  <c r="F13" i="10"/>
  <c r="F13" i="7"/>
  <c r="F13" i="5"/>
  <c r="F13" i="4"/>
  <c r="F13" i="12"/>
  <c r="F13" i="9"/>
  <c r="F32" i="5"/>
  <c r="F32" i="8"/>
  <c r="F32" i="9"/>
  <c r="F32" i="12"/>
  <c r="F32" i="6"/>
  <c r="F32" i="10"/>
  <c r="F32" i="3"/>
  <c r="F32" i="4"/>
  <c r="F32" i="11"/>
  <c r="F32" i="2"/>
  <c r="F32" i="7"/>
  <c r="E66" i="2" l="1"/>
  <c r="E66" i="3"/>
  <c r="E66" i="6"/>
  <c r="E66" i="8"/>
  <c r="E66" i="4"/>
  <c r="D66" i="12"/>
  <c r="D66" i="8"/>
  <c r="D66" i="2"/>
  <c r="D66" i="9"/>
  <c r="D66" i="10"/>
  <c r="D66" i="6"/>
  <c r="D66" i="5"/>
  <c r="D66" i="4"/>
  <c r="D66" i="7"/>
  <c r="E66" i="10"/>
  <c r="E66" i="5"/>
  <c r="E66" i="9"/>
  <c r="E66" i="11"/>
  <c r="E66" i="7"/>
  <c r="E66" i="12"/>
  <c r="D66" i="11"/>
  <c r="D66" i="3"/>
  <c r="G22" i="8"/>
  <c r="G22" i="10"/>
  <c r="G22" i="7"/>
  <c r="G22" i="6"/>
  <c r="G22" i="9"/>
  <c r="G22" i="5"/>
  <c r="G22" i="2"/>
  <c r="G22" i="3"/>
  <c r="G22" i="12"/>
  <c r="G22" i="11"/>
  <c r="G22" i="4"/>
  <c r="G42" i="4"/>
  <c r="G42" i="10"/>
  <c r="G42" i="7"/>
  <c r="G42" i="6"/>
  <c r="G42" i="12"/>
  <c r="G42" i="11"/>
  <c r="G42" i="9"/>
  <c r="G42" i="8"/>
  <c r="G42" i="2"/>
  <c r="G42" i="3"/>
  <c r="G42" i="5"/>
  <c r="G11" i="9"/>
  <c r="G11" i="5"/>
  <c r="G11" i="2"/>
  <c r="G11" i="10"/>
  <c r="G11" i="4"/>
  <c r="G11" i="12"/>
  <c r="G11" i="11"/>
  <c r="G11" i="3"/>
  <c r="G11" i="6"/>
  <c r="G11" i="8"/>
  <c r="G11" i="7"/>
  <c r="G60" i="9"/>
  <c r="G60" i="12"/>
  <c r="G60" i="3"/>
  <c r="G60" i="7"/>
  <c r="G60" i="6"/>
  <c r="G60" i="2"/>
  <c r="G60" i="10"/>
  <c r="G60" i="11"/>
  <c r="G60" i="5"/>
  <c r="G60" i="4"/>
  <c r="G60" i="8"/>
  <c r="G15" i="4"/>
  <c r="G15" i="5"/>
  <c r="G15" i="8"/>
  <c r="G15" i="12"/>
  <c r="G15" i="10"/>
  <c r="G15" i="2"/>
  <c r="G15" i="6"/>
  <c r="G15" i="9"/>
  <c r="G15" i="7"/>
  <c r="G15" i="11"/>
  <c r="G15" i="3"/>
  <c r="G10" i="4"/>
  <c r="G10" i="12"/>
  <c r="G10" i="8"/>
  <c r="G10" i="3"/>
  <c r="G10" i="9"/>
  <c r="G10" i="11"/>
  <c r="G10" i="6"/>
  <c r="G10" i="5"/>
  <c r="G10" i="7"/>
  <c r="G10" i="2"/>
  <c r="G10" i="10"/>
  <c r="G44" i="7"/>
  <c r="G44" i="4"/>
  <c r="G44" i="12"/>
  <c r="G44" i="3"/>
  <c r="G44" i="9"/>
  <c r="G44" i="2"/>
  <c r="G44" i="6"/>
  <c r="G44" i="11"/>
  <c r="G44" i="10"/>
  <c r="G44" i="8"/>
  <c r="G44" i="5"/>
  <c r="G53" i="10"/>
  <c r="G53" i="11"/>
  <c r="G53" i="5"/>
  <c r="G53" i="8"/>
  <c r="G53" i="7"/>
  <c r="G53" i="12"/>
  <c r="G53" i="9"/>
  <c r="G53" i="2"/>
  <c r="G53" i="6"/>
  <c r="G53" i="4"/>
  <c r="G53" i="3"/>
  <c r="G29" i="4"/>
  <c r="G29" i="2"/>
  <c r="G29" i="8"/>
  <c r="G29" i="9"/>
  <c r="G29" i="3"/>
  <c r="G29" i="12"/>
  <c r="G29" i="7"/>
  <c r="G29" i="5"/>
  <c r="G29" i="11"/>
  <c r="G29" i="10"/>
  <c r="G29" i="6"/>
  <c r="G24" i="7"/>
  <c r="G24" i="2"/>
  <c r="G24" i="3"/>
  <c r="G24" i="11"/>
  <c r="G24" i="6"/>
  <c r="G24" i="4"/>
  <c r="G24" i="8"/>
  <c r="G24" i="9"/>
  <c r="G24" i="12"/>
  <c r="G24" i="10"/>
  <c r="G24" i="5"/>
  <c r="G59" i="8"/>
  <c r="G59" i="11"/>
  <c r="G59" i="7"/>
  <c r="G59" i="3"/>
  <c r="G59" i="6"/>
  <c r="G59" i="9"/>
  <c r="G59" i="2"/>
  <c r="G59" i="12"/>
  <c r="G59" i="10"/>
  <c r="G59" i="4"/>
  <c r="G59" i="5"/>
  <c r="G18" i="9"/>
  <c r="G18" i="3"/>
  <c r="G18" i="11"/>
  <c r="G18" i="10"/>
  <c r="G18" i="8"/>
  <c r="G18" i="5"/>
  <c r="G18" i="6"/>
  <c r="G18" i="2"/>
  <c r="G18" i="7"/>
  <c r="G18" i="12"/>
  <c r="G18" i="4"/>
  <c r="G57" i="8"/>
  <c r="G57" i="11"/>
  <c r="G57" i="5"/>
  <c r="G57" i="12"/>
  <c r="G57" i="7"/>
  <c r="G57" i="3"/>
  <c r="G57" i="10"/>
  <c r="G57" i="2"/>
  <c r="G57" i="6"/>
  <c r="G57" i="4"/>
  <c r="G57" i="9"/>
  <c r="G49" i="4"/>
  <c r="G49" i="10"/>
  <c r="G49" i="9"/>
  <c r="G49" i="12"/>
  <c r="G49" i="7"/>
  <c r="G49" i="5"/>
  <c r="G49" i="3"/>
  <c r="G49" i="8"/>
  <c r="G49" i="2"/>
  <c r="G49" i="11"/>
  <c r="G49" i="6"/>
  <c r="G40" i="2"/>
  <c r="G40" i="4"/>
  <c r="G40" i="10"/>
  <c r="G40" i="5"/>
  <c r="G40" i="7"/>
  <c r="G40" i="8"/>
  <c r="G40" i="11"/>
  <c r="G40" i="6"/>
  <c r="G40" i="12"/>
  <c r="G40" i="3"/>
  <c r="G40" i="9"/>
  <c r="G31" i="11"/>
  <c r="G31" i="9"/>
  <c r="G31" i="2"/>
  <c r="G31" i="4"/>
  <c r="G31" i="5"/>
  <c r="G31" i="8"/>
  <c r="G31" i="6"/>
  <c r="G31" i="3"/>
  <c r="G31" i="12"/>
  <c r="G31" i="10"/>
  <c r="G31" i="7"/>
  <c r="G19" i="11"/>
  <c r="G19" i="4"/>
  <c r="G19" i="9"/>
  <c r="G19" i="7"/>
  <c r="G19" i="2"/>
  <c r="G19" i="3"/>
  <c r="G19" i="10"/>
  <c r="G19" i="8"/>
  <c r="G19" i="12"/>
  <c r="G19" i="5"/>
  <c r="G19" i="6"/>
  <c r="G9" i="9"/>
  <c r="G9" i="3"/>
  <c r="G9" i="6"/>
  <c r="G9" i="7"/>
  <c r="G9" i="12"/>
  <c r="G9" i="5"/>
  <c r="G9" i="8"/>
  <c r="G9" i="4"/>
  <c r="G9" i="2"/>
  <c r="G9" i="11"/>
  <c r="G9" i="10"/>
  <c r="G27" i="5"/>
  <c r="G27" i="6"/>
  <c r="G27" i="3"/>
  <c r="G27" i="9"/>
  <c r="G27" i="2"/>
  <c r="G27" i="10"/>
  <c r="G27" i="8"/>
  <c r="G27" i="12"/>
  <c r="G27" i="11"/>
  <c r="G27" i="4"/>
  <c r="G27" i="7"/>
  <c r="G43" i="10"/>
  <c r="G43" i="3"/>
  <c r="G43" i="11"/>
  <c r="G43" i="5"/>
  <c r="G43" i="8"/>
  <c r="G43" i="4"/>
  <c r="G43" i="7"/>
  <c r="G43" i="6"/>
  <c r="G43" i="9"/>
  <c r="G43" i="12"/>
  <c r="G43" i="2"/>
  <c r="G61" i="5"/>
  <c r="G61" i="9"/>
  <c r="G61" i="3"/>
  <c r="G61" i="12"/>
  <c r="G61" i="10"/>
  <c r="G61" i="8"/>
  <c r="G61" i="7"/>
  <c r="G61" i="6"/>
  <c r="G61" i="4"/>
  <c r="G61" i="11"/>
  <c r="G61" i="2"/>
  <c r="G48" i="7"/>
  <c r="G48" i="12"/>
  <c r="G48" i="11"/>
  <c r="G48" i="9"/>
  <c r="G48" i="4"/>
  <c r="G48" i="5"/>
  <c r="G48" i="10"/>
  <c r="G48" i="3"/>
  <c r="G48" i="2"/>
  <c r="G48" i="6"/>
  <c r="G48" i="8"/>
  <c r="F6" i="8"/>
  <c r="F6" i="11"/>
  <c r="F66" i="11" s="1"/>
  <c r="F6" i="7"/>
  <c r="F66" i="7" s="1"/>
  <c r="F6" i="4"/>
  <c r="F66" i="4" s="1"/>
  <c r="F6" i="9"/>
  <c r="F66" i="9" s="1"/>
  <c r="F6" i="3"/>
  <c r="F66" i="3" s="1"/>
  <c r="F6" i="12"/>
  <c r="F66" i="12" s="1"/>
  <c r="F6" i="5"/>
  <c r="F66" i="5" s="1"/>
  <c r="F6" i="6"/>
  <c r="F66" i="6" s="1"/>
  <c r="F6" i="10"/>
  <c r="F66" i="10" s="1"/>
  <c r="F6" i="2"/>
  <c r="F66" i="2" s="1"/>
  <c r="G47" i="10"/>
  <c r="G47" i="7"/>
  <c r="G47" i="6"/>
  <c r="G47" i="4"/>
  <c r="G47" i="9"/>
  <c r="G47" i="11"/>
  <c r="G47" i="2"/>
  <c r="G47" i="5"/>
  <c r="G47" i="12"/>
  <c r="G47" i="8"/>
  <c r="G47" i="3"/>
  <c r="G46" i="4"/>
  <c r="G46" i="9"/>
  <c r="G46" i="3"/>
  <c r="G46" i="7"/>
  <c r="G46" i="11"/>
  <c r="G46" i="5"/>
  <c r="G46" i="6"/>
  <c r="G46" i="12"/>
  <c r="G46" i="2"/>
  <c r="G46" i="8"/>
  <c r="G46" i="10"/>
  <c r="G55" i="8"/>
  <c r="G55" i="12"/>
  <c r="G55" i="7"/>
  <c r="G55" i="6"/>
  <c r="G55" i="2"/>
  <c r="G55" i="9"/>
  <c r="G55" i="4"/>
  <c r="G55" i="3"/>
  <c r="G55" i="11"/>
  <c r="G55" i="10"/>
  <c r="G55" i="5"/>
  <c r="G16" i="11"/>
  <c r="G16" i="9"/>
  <c r="G16" i="5"/>
  <c r="G16" i="4"/>
  <c r="G16" i="12"/>
  <c r="G16" i="6"/>
  <c r="G16" i="2"/>
  <c r="G16" i="8"/>
  <c r="G16" i="3"/>
  <c r="G16" i="7"/>
  <c r="G16" i="10"/>
  <c r="G38" i="7"/>
  <c r="G38" i="3"/>
  <c r="G38" i="8"/>
  <c r="G38" i="6"/>
  <c r="G38" i="12"/>
  <c r="G38" i="11"/>
  <c r="G38" i="4"/>
  <c r="G38" i="9"/>
  <c r="G38" i="10"/>
  <c r="G38" i="2"/>
  <c r="G38" i="5"/>
  <c r="G23" i="10"/>
  <c r="G23" i="4"/>
  <c r="G23" i="8"/>
  <c r="G23" i="3"/>
  <c r="G23" i="11"/>
  <c r="G23" i="9"/>
  <c r="G23" i="6"/>
  <c r="G23" i="12"/>
  <c r="G23" i="7"/>
  <c r="G23" i="2"/>
  <c r="G23" i="5"/>
  <c r="G37" i="11"/>
  <c r="G37" i="9"/>
  <c r="G37" i="5"/>
  <c r="G37" i="3"/>
  <c r="G37" i="12"/>
  <c r="G37" i="2"/>
  <c r="G37" i="8"/>
  <c r="G37" i="4"/>
  <c r="G37" i="10"/>
  <c r="G37" i="6"/>
  <c r="G37" i="7"/>
  <c r="G34" i="4"/>
  <c r="G34" i="5"/>
  <c r="G34" i="8"/>
  <c r="G34" i="11"/>
  <c r="G34" i="9"/>
  <c r="G34" i="10"/>
  <c r="G34" i="12"/>
  <c r="G34" i="2"/>
  <c r="G34" i="6"/>
  <c r="G34" i="3"/>
  <c r="G34" i="7"/>
  <c r="G64" i="12"/>
  <c r="G64" i="9"/>
  <c r="G64" i="2"/>
  <c r="G64" i="5"/>
  <c r="G64" i="7"/>
  <c r="G64" i="4"/>
  <c r="G64" i="8"/>
  <c r="G64" i="11"/>
  <c r="G64" i="3"/>
  <c r="G64" i="6"/>
  <c r="G64" i="10"/>
  <c r="G51" i="8"/>
  <c r="G51" i="5"/>
  <c r="G51" i="11"/>
  <c r="G51" i="4"/>
  <c r="G51" i="3"/>
  <c r="G51" i="2"/>
  <c r="G51" i="12"/>
  <c r="G51" i="10"/>
  <c r="G51" i="6"/>
  <c r="G51" i="7"/>
  <c r="G51" i="9"/>
  <c r="G14" i="5"/>
  <c r="G14" i="7"/>
  <c r="G14" i="9"/>
  <c r="G14" i="6"/>
  <c r="G14" i="10"/>
  <c r="G14" i="3"/>
  <c r="G14" i="8"/>
  <c r="G14" i="2"/>
  <c r="G14" i="12"/>
  <c r="G14" i="4"/>
  <c r="G14" i="11"/>
  <c r="G32" i="9"/>
  <c r="G32" i="4"/>
  <c r="G32" i="2"/>
  <c r="G32" i="12"/>
  <c r="G32" i="3"/>
  <c r="G32" i="10"/>
  <c r="G32" i="11"/>
  <c r="G32" i="6"/>
  <c r="G32" i="5"/>
  <c r="G32" i="8"/>
  <c r="G32" i="7"/>
  <c r="G45" i="9"/>
  <c r="G45" i="12"/>
  <c r="G45" i="6"/>
  <c r="G45" i="7"/>
  <c r="G45" i="4"/>
  <c r="G45" i="11"/>
  <c r="G45" i="2"/>
  <c r="G45" i="5"/>
  <c r="G45" i="10"/>
  <c r="G45" i="3"/>
  <c r="G45" i="8"/>
  <c r="G30" i="2"/>
  <c r="G30" i="11"/>
  <c r="G30" i="4"/>
  <c r="G30" i="9"/>
  <c r="G30" i="3"/>
  <c r="G30" i="5"/>
  <c r="G30" i="6"/>
  <c r="G30" i="7"/>
  <c r="G30" i="12"/>
  <c r="G30" i="8"/>
  <c r="G30" i="10"/>
  <c r="G8" i="8"/>
  <c r="G8" i="11"/>
  <c r="G8" i="5"/>
  <c r="G8" i="10"/>
  <c r="G8" i="3"/>
  <c r="G8" i="4"/>
  <c r="G8" i="9"/>
  <c r="G8" i="7"/>
  <c r="G8" i="2"/>
  <c r="G8" i="12"/>
  <c r="G8" i="6"/>
  <c r="G33" i="2"/>
  <c r="G33" i="12"/>
  <c r="G33" i="11"/>
  <c r="G33" i="3"/>
  <c r="G33" i="6"/>
  <c r="G33" i="9"/>
  <c r="G33" i="10"/>
  <c r="G33" i="7"/>
  <c r="G33" i="4"/>
  <c r="G33" i="8"/>
  <c r="G33" i="5"/>
  <c r="G52" i="2"/>
  <c r="G52" i="12"/>
  <c r="G52" i="11"/>
  <c r="G52" i="10"/>
  <c r="G52" i="6"/>
  <c r="G52" i="7"/>
  <c r="G52" i="9"/>
  <c r="G52" i="3"/>
  <c r="G52" i="5"/>
  <c r="G52" i="4"/>
  <c r="G52" i="8"/>
  <c r="G50" i="12"/>
  <c r="G50" i="2"/>
  <c r="G50" i="4"/>
  <c r="G50" i="11"/>
  <c r="G50" i="9"/>
  <c r="G50" i="7"/>
  <c r="G50" i="5"/>
  <c r="G50" i="3"/>
  <c r="G50" i="6"/>
  <c r="G50" i="8"/>
  <c r="G50" i="10"/>
  <c r="H21" i="2"/>
  <c r="H21" i="10"/>
  <c r="H21" i="12"/>
  <c r="H21" i="3"/>
  <c r="H21" i="7"/>
  <c r="H21" i="6"/>
  <c r="H21" i="4"/>
  <c r="H21" i="8"/>
  <c r="H21" i="11"/>
  <c r="H21" i="5"/>
  <c r="H21" i="9"/>
  <c r="G62" i="3"/>
  <c r="G62" i="12"/>
  <c r="G62" i="4"/>
  <c r="G62" i="10"/>
  <c r="G62" i="9"/>
  <c r="G62" i="2"/>
  <c r="G62" i="8"/>
  <c r="G62" i="7"/>
  <c r="G62" i="11"/>
  <c r="G62" i="5"/>
  <c r="G62" i="6"/>
  <c r="G13" i="11"/>
  <c r="G13" i="6"/>
  <c r="G13" i="5"/>
  <c r="G13" i="10"/>
  <c r="G13" i="3"/>
  <c r="G13" i="4"/>
  <c r="G13" i="9"/>
  <c r="G13" i="7"/>
  <c r="G13" i="12"/>
  <c r="G13" i="8"/>
  <c r="G13" i="2"/>
  <c r="G25" i="6"/>
  <c r="G25" i="11"/>
  <c r="G25" i="3"/>
  <c r="G25" i="8"/>
  <c r="G25" i="2"/>
  <c r="G25" i="5"/>
  <c r="G25" i="9"/>
  <c r="G25" i="10"/>
  <c r="G25" i="7"/>
  <c r="G25" i="4"/>
  <c r="G25" i="12"/>
  <c r="G36" i="8"/>
  <c r="G36" i="10"/>
  <c r="G36" i="6"/>
  <c r="G36" i="4"/>
  <c r="G36" i="2"/>
  <c r="G36" i="3"/>
  <c r="G36" i="11"/>
  <c r="G36" i="5"/>
  <c r="G36" i="9"/>
  <c r="G36" i="7"/>
  <c r="G36" i="12"/>
  <c r="G56" i="2"/>
  <c r="G56" i="3"/>
  <c r="G56" i="5"/>
  <c r="G56" i="11"/>
  <c r="G56" i="4"/>
  <c r="G56" i="6"/>
  <c r="G56" i="12"/>
  <c r="G56" i="8"/>
  <c r="G56" i="10"/>
  <c r="G56" i="9"/>
  <c r="G56" i="7"/>
  <c r="G58" i="11"/>
  <c r="G58" i="2"/>
  <c r="G58" i="12"/>
  <c r="G58" i="8"/>
  <c r="G58" i="3"/>
  <c r="G58" i="9"/>
  <c r="G58" i="4"/>
  <c r="G58" i="5"/>
  <c r="G58" i="10"/>
  <c r="G58" i="7"/>
  <c r="G58" i="6"/>
  <c r="G20" i="8"/>
  <c r="G20" i="4"/>
  <c r="G20" i="3"/>
  <c r="G20" i="7"/>
  <c r="G20" i="2"/>
  <c r="G20" i="6"/>
  <c r="G20" i="12"/>
  <c r="G20" i="11"/>
  <c r="G20" i="5"/>
  <c r="G20" i="10"/>
  <c r="G20" i="9"/>
  <c r="G26" i="7"/>
  <c r="G26" i="8"/>
  <c r="G26" i="4"/>
  <c r="G26" i="9"/>
  <c r="G26" i="10"/>
  <c r="G26" i="6"/>
  <c r="G26" i="12"/>
  <c r="G26" i="3"/>
  <c r="G26" i="5"/>
  <c r="G26" i="2"/>
  <c r="G26" i="11"/>
  <c r="G35" i="9"/>
  <c r="G35" i="2"/>
  <c r="G35" i="4"/>
  <c r="G35" i="11"/>
  <c r="G35" i="7"/>
  <c r="G35" i="6"/>
  <c r="G35" i="8"/>
  <c r="G35" i="12"/>
  <c r="G35" i="3"/>
  <c r="G35" i="5"/>
  <c r="G35" i="10"/>
  <c r="G28" i="7"/>
  <c r="G28" i="5"/>
  <c r="G28" i="10"/>
  <c r="G28" i="2"/>
  <c r="G28" i="12"/>
  <c r="G28" i="6"/>
  <c r="G28" i="8"/>
  <c r="G28" i="9"/>
  <c r="G28" i="4"/>
  <c r="G28" i="11"/>
  <c r="G28" i="3"/>
  <c r="G65" i="8"/>
  <c r="G65" i="12"/>
  <c r="G65" i="11"/>
  <c r="G65" i="2"/>
  <c r="G65" i="5"/>
  <c r="G65" i="10"/>
  <c r="G65" i="4"/>
  <c r="G65" i="3"/>
  <c r="G65" i="7"/>
  <c r="G65" i="6"/>
  <c r="G65" i="9"/>
  <c r="G12" i="8"/>
  <c r="G12" i="10"/>
  <c r="G12" i="3"/>
  <c r="G12" i="5"/>
  <c r="G12" i="7"/>
  <c r="G12" i="2"/>
  <c r="G12" i="6"/>
  <c r="G12" i="4"/>
  <c r="G12" i="9"/>
  <c r="G12" i="12"/>
  <c r="G12" i="11"/>
  <c r="G41" i="7"/>
  <c r="G41" i="2"/>
  <c r="G41" i="4"/>
  <c r="G41" i="6"/>
  <c r="G41" i="5"/>
  <c r="G41" i="9"/>
  <c r="G41" i="11"/>
  <c r="G41" i="12"/>
  <c r="G41" i="8"/>
  <c r="G41" i="10"/>
  <c r="G41" i="3"/>
  <c r="G17" i="3"/>
  <c r="G17" i="2"/>
  <c r="G17" i="9"/>
  <c r="G17" i="5"/>
  <c r="G17" i="11"/>
  <c r="G17" i="10"/>
  <c r="G17" i="6"/>
  <c r="G17" i="4"/>
  <c r="G17" i="8"/>
  <c r="G17" i="12"/>
  <c r="G17" i="7"/>
  <c r="G63" i="7"/>
  <c r="G63" i="9"/>
  <c r="G63" i="6"/>
  <c r="G63" i="4"/>
  <c r="G63" i="10"/>
  <c r="G63" i="2"/>
  <c r="G63" i="8"/>
  <c r="G63" i="11"/>
  <c r="G63" i="3"/>
  <c r="G63" i="5"/>
  <c r="G63" i="12"/>
  <c r="G7" i="5"/>
  <c r="G7" i="7"/>
  <c r="G7" i="4"/>
  <c r="G7" i="9"/>
  <c r="G7" i="8"/>
  <c r="G7" i="11"/>
  <c r="G7" i="6"/>
  <c r="G7" i="2"/>
  <c r="G7" i="10"/>
  <c r="G7" i="12"/>
  <c r="G7" i="3"/>
  <c r="G54" i="2"/>
  <c r="G54" i="6"/>
  <c r="G54" i="5"/>
  <c r="G54" i="3"/>
  <c r="G54" i="9"/>
  <c r="G54" i="12"/>
  <c r="G54" i="11"/>
  <c r="G54" i="4"/>
  <c r="G54" i="7"/>
  <c r="G54" i="10"/>
  <c r="G54" i="8"/>
  <c r="G39" i="12"/>
  <c r="G39" i="7"/>
  <c r="G39" i="9"/>
  <c r="G39" i="8"/>
  <c r="G39" i="11"/>
  <c r="G39" i="4"/>
  <c r="G39" i="5"/>
  <c r="G39" i="3"/>
  <c r="G39" i="10"/>
  <c r="G39" i="2"/>
  <c r="G39" i="6"/>
  <c r="F66" i="8" l="1"/>
  <c r="H12" i="6"/>
  <c r="H12" i="2"/>
  <c r="H12" i="9"/>
  <c r="H12" i="7"/>
  <c r="H12" i="8"/>
  <c r="H12" i="10"/>
  <c r="H12" i="3"/>
  <c r="H12" i="12"/>
  <c r="H12" i="4"/>
  <c r="H12" i="11"/>
  <c r="H12" i="5"/>
  <c r="H37" i="12"/>
  <c r="H37" i="6"/>
  <c r="H37" i="3"/>
  <c r="H37" i="2"/>
  <c r="H37" i="9"/>
  <c r="H37" i="8"/>
  <c r="H37" i="4"/>
  <c r="H37" i="10"/>
  <c r="H37" i="5"/>
  <c r="H37" i="7"/>
  <c r="H37" i="11"/>
  <c r="H9" i="10"/>
  <c r="H9" i="2"/>
  <c r="H9" i="3"/>
  <c r="H9" i="5"/>
  <c r="H9" i="4"/>
  <c r="H9" i="8"/>
  <c r="H9" i="6"/>
  <c r="H9" i="7"/>
  <c r="H9" i="11"/>
  <c r="H9" i="12"/>
  <c r="H9" i="9"/>
  <c r="H34" i="5"/>
  <c r="H34" i="2"/>
  <c r="H34" i="11"/>
  <c r="H34" i="8"/>
  <c r="H34" i="3"/>
  <c r="H34" i="12"/>
  <c r="H34" i="7"/>
  <c r="H34" i="10"/>
  <c r="H34" i="9"/>
  <c r="H34" i="6"/>
  <c r="H34" i="4"/>
  <c r="H59" i="11"/>
  <c r="H59" i="6"/>
  <c r="H59" i="8"/>
  <c r="H59" i="5"/>
  <c r="H59" i="2"/>
  <c r="H59" i="10"/>
  <c r="H59" i="12"/>
  <c r="H59" i="7"/>
  <c r="H59" i="4"/>
  <c r="H59" i="9"/>
  <c r="H59" i="3"/>
  <c r="H24" i="6"/>
  <c r="H24" i="11"/>
  <c r="H24" i="5"/>
  <c r="H24" i="10"/>
  <c r="H24" i="8"/>
  <c r="H24" i="4"/>
  <c r="H24" i="3"/>
  <c r="H24" i="9"/>
  <c r="H24" i="7"/>
  <c r="H24" i="12"/>
  <c r="H24" i="2"/>
  <c r="H10" i="6"/>
  <c r="H10" i="12"/>
  <c r="H10" i="3"/>
  <c r="H10" i="5"/>
  <c r="H10" i="11"/>
  <c r="H10" i="9"/>
  <c r="H10" i="7"/>
  <c r="H10" i="2"/>
  <c r="H10" i="4"/>
  <c r="H10" i="10"/>
  <c r="H10" i="8"/>
  <c r="H31" i="6"/>
  <c r="H31" i="9"/>
  <c r="H31" i="5"/>
  <c r="H31" i="8"/>
  <c r="H31" i="10"/>
  <c r="H31" i="4"/>
  <c r="H31" i="12"/>
  <c r="H31" i="11"/>
  <c r="H31" i="7"/>
  <c r="H31" i="2"/>
  <c r="H31" i="3"/>
  <c r="H56" i="2"/>
  <c r="H56" i="3"/>
  <c r="H56" i="6"/>
  <c r="H56" i="8"/>
  <c r="H56" i="7"/>
  <c r="H56" i="5"/>
  <c r="H56" i="12"/>
  <c r="H56" i="10"/>
  <c r="H56" i="9"/>
  <c r="H56" i="11"/>
  <c r="H56" i="4"/>
  <c r="H35" i="2"/>
  <c r="H35" i="6"/>
  <c r="H35" i="10"/>
  <c r="H35" i="7"/>
  <c r="H35" i="8"/>
  <c r="H35" i="9"/>
  <c r="H35" i="3"/>
  <c r="H35" i="5"/>
  <c r="H35" i="12"/>
  <c r="H35" i="4"/>
  <c r="H35" i="11"/>
  <c r="H41" i="2"/>
  <c r="H41" i="12"/>
  <c r="H41" i="10"/>
  <c r="H41" i="3"/>
  <c r="H41" i="7"/>
  <c r="H41" i="9"/>
  <c r="H41" i="5"/>
  <c r="H41" i="4"/>
  <c r="H41" i="6"/>
  <c r="H41" i="11"/>
  <c r="H41" i="8"/>
  <c r="H16" i="5"/>
  <c r="H16" i="3"/>
  <c r="H16" i="11"/>
  <c r="H16" i="9"/>
  <c r="H16" i="12"/>
  <c r="H16" i="6"/>
  <c r="H16" i="2"/>
  <c r="H16" i="10"/>
  <c r="H16" i="4"/>
  <c r="H16" i="8"/>
  <c r="H16" i="7"/>
  <c r="H47" i="7"/>
  <c r="H47" i="11"/>
  <c r="H47" i="9"/>
  <c r="H47" i="6"/>
  <c r="H47" i="2"/>
  <c r="H47" i="10"/>
  <c r="H47" i="8"/>
  <c r="H47" i="3"/>
  <c r="H47" i="12"/>
  <c r="H47" i="5"/>
  <c r="H47" i="4"/>
  <c r="H23" i="7"/>
  <c r="H23" i="4"/>
  <c r="H23" i="11"/>
  <c r="H23" i="2"/>
  <c r="H23" i="9"/>
  <c r="H23" i="10"/>
  <c r="H23" i="5"/>
  <c r="H23" i="8"/>
  <c r="H23" i="12"/>
  <c r="H23" i="6"/>
  <c r="H23" i="3"/>
  <c r="H38" i="6"/>
  <c r="H38" i="8"/>
  <c r="H38" i="7"/>
  <c r="H38" i="11"/>
  <c r="H38" i="5"/>
  <c r="H38" i="10"/>
  <c r="H38" i="9"/>
  <c r="H38" i="12"/>
  <c r="H38" i="2"/>
  <c r="H38" i="3"/>
  <c r="H38" i="4"/>
  <c r="H57" i="2"/>
  <c r="H57" i="6"/>
  <c r="H57" i="4"/>
  <c r="H57" i="7"/>
  <c r="H57" i="10"/>
  <c r="H57" i="11"/>
  <c r="H57" i="3"/>
  <c r="H57" i="8"/>
  <c r="H57" i="12"/>
  <c r="H57" i="5"/>
  <c r="H57" i="9"/>
  <c r="H53" i="4"/>
  <c r="H53" i="11"/>
  <c r="H53" i="9"/>
  <c r="H53" i="10"/>
  <c r="H53" i="12"/>
  <c r="H53" i="8"/>
  <c r="H53" i="3"/>
  <c r="H53" i="2"/>
  <c r="H53" i="5"/>
  <c r="H53" i="7"/>
  <c r="H53" i="6"/>
  <c r="H64" i="3"/>
  <c r="H64" i="6"/>
  <c r="H64" i="10"/>
  <c r="H64" i="12"/>
  <c r="H64" i="5"/>
  <c r="H64" i="7"/>
  <c r="H64" i="8"/>
  <c r="H64" i="2"/>
  <c r="H64" i="9"/>
  <c r="H64" i="11"/>
  <c r="H64" i="4"/>
  <c r="H49" i="4"/>
  <c r="H49" i="5"/>
  <c r="H49" i="6"/>
  <c r="H49" i="8"/>
  <c r="H49" i="11"/>
  <c r="H49" i="3"/>
  <c r="H49" i="2"/>
  <c r="H49" i="7"/>
  <c r="H49" i="12"/>
  <c r="H49" i="10"/>
  <c r="H49" i="9"/>
  <c r="H63" i="5"/>
  <c r="H63" i="4"/>
  <c r="H63" i="12"/>
  <c r="H63" i="11"/>
  <c r="H63" i="6"/>
  <c r="H63" i="8"/>
  <c r="H63" i="10"/>
  <c r="H63" i="2"/>
  <c r="H63" i="3"/>
  <c r="H63" i="9"/>
  <c r="H63" i="7"/>
  <c r="H32" i="9"/>
  <c r="H32" i="2"/>
  <c r="H32" i="7"/>
  <c r="H32" i="11"/>
  <c r="H32" i="8"/>
  <c r="H32" i="12"/>
  <c r="H32" i="4"/>
  <c r="H32" i="5"/>
  <c r="H32" i="3"/>
  <c r="H32" i="6"/>
  <c r="H32" i="10"/>
  <c r="H28" i="3"/>
  <c r="H28" i="9"/>
  <c r="H28" i="2"/>
  <c r="H28" i="5"/>
  <c r="H28" i="8"/>
  <c r="H28" i="6"/>
  <c r="H28" i="10"/>
  <c r="H28" i="4"/>
  <c r="H28" i="11"/>
  <c r="H28" i="12"/>
  <c r="H28" i="7"/>
  <c r="H8" i="5"/>
  <c r="H8" i="2"/>
  <c r="H8" i="4"/>
  <c r="H8" i="10"/>
  <c r="H8" i="8"/>
  <c r="H8" i="12"/>
  <c r="H8" i="6"/>
  <c r="H8" i="11"/>
  <c r="H8" i="9"/>
  <c r="H8" i="3"/>
  <c r="H8" i="7"/>
  <c r="H13" i="11"/>
  <c r="H13" i="3"/>
  <c r="H13" i="12"/>
  <c r="H13" i="10"/>
  <c r="H13" i="9"/>
  <c r="H13" i="5"/>
  <c r="H13" i="7"/>
  <c r="H13" i="2"/>
  <c r="H13" i="8"/>
  <c r="H13" i="6"/>
  <c r="H13" i="4"/>
  <c r="H27" i="2"/>
  <c r="H27" i="4"/>
  <c r="H27" i="8"/>
  <c r="H27" i="5"/>
  <c r="H27" i="7"/>
  <c r="H27" i="12"/>
  <c r="H27" i="9"/>
  <c r="H27" i="11"/>
  <c r="H27" i="10"/>
  <c r="H27" i="3"/>
  <c r="H27" i="6"/>
  <c r="H20" i="9"/>
  <c r="H20" i="4"/>
  <c r="H20" i="11"/>
  <c r="H20" i="6"/>
  <c r="H20" i="7"/>
  <c r="H20" i="3"/>
  <c r="H20" i="5"/>
  <c r="H20" i="2"/>
  <c r="H20" i="8"/>
  <c r="H20" i="12"/>
  <c r="H20" i="10"/>
  <c r="H50" i="10"/>
  <c r="H50" i="8"/>
  <c r="H50" i="2"/>
  <c r="H50" i="12"/>
  <c r="H50" i="6"/>
  <c r="H50" i="7"/>
  <c r="H50" i="4"/>
  <c r="H50" i="3"/>
  <c r="H50" i="9"/>
  <c r="H50" i="5"/>
  <c r="H50" i="11"/>
  <c r="H62" i="5"/>
  <c r="H62" i="10"/>
  <c r="H62" i="6"/>
  <c r="H62" i="11"/>
  <c r="H62" i="4"/>
  <c r="H62" i="3"/>
  <c r="H62" i="12"/>
  <c r="H62" i="8"/>
  <c r="H62" i="2"/>
  <c r="H62" i="7"/>
  <c r="H62" i="9"/>
  <c r="H45" i="7"/>
  <c r="H45" i="5"/>
  <c r="H45" i="12"/>
  <c r="H45" i="11"/>
  <c r="H45" i="3"/>
  <c r="H45" i="8"/>
  <c r="H45" i="2"/>
  <c r="H45" i="10"/>
  <c r="H45" i="9"/>
  <c r="H45" i="4"/>
  <c r="H45" i="6"/>
  <c r="H30" i="5"/>
  <c r="H30" i="6"/>
  <c r="H30" i="7"/>
  <c r="H30" i="11"/>
  <c r="H30" i="8"/>
  <c r="H30" i="2"/>
  <c r="H30" i="4"/>
  <c r="H30" i="9"/>
  <c r="H30" i="12"/>
  <c r="H30" i="3"/>
  <c r="H30" i="10"/>
  <c r="H22" i="5"/>
  <c r="H22" i="2"/>
  <c r="H22" i="3"/>
  <c r="H22" i="8"/>
  <c r="H22" i="11"/>
  <c r="H22" i="9"/>
  <c r="H22" i="7"/>
  <c r="H22" i="12"/>
  <c r="H22" i="6"/>
  <c r="H22" i="10"/>
  <c r="H22" i="4"/>
  <c r="H25" i="4"/>
  <c r="H25" i="9"/>
  <c r="H25" i="12"/>
  <c r="H25" i="5"/>
  <c r="H25" i="10"/>
  <c r="H25" i="3"/>
  <c r="H25" i="2"/>
  <c r="H25" i="7"/>
  <c r="H25" i="8"/>
  <c r="H25" i="11"/>
  <c r="H25" i="6"/>
  <c r="H15" i="9"/>
  <c r="H15" i="3"/>
  <c r="H15" i="4"/>
  <c r="H15" i="6"/>
  <c r="H15" i="12"/>
  <c r="H15" i="5"/>
  <c r="H15" i="10"/>
  <c r="H15" i="11"/>
  <c r="H15" i="7"/>
  <c r="H15" i="8"/>
  <c r="H15" i="2"/>
  <c r="H44" i="8"/>
  <c r="H44" i="3"/>
  <c r="H44" i="7"/>
  <c r="H44" i="6"/>
  <c r="H44" i="10"/>
  <c r="H44" i="11"/>
  <c r="H44" i="2"/>
  <c r="H44" i="9"/>
  <c r="H44" i="5"/>
  <c r="H44" i="12"/>
  <c r="H44" i="4"/>
  <c r="H17" i="5"/>
  <c r="H17" i="2"/>
  <c r="H17" i="10"/>
  <c r="H17" i="3"/>
  <c r="H17" i="6"/>
  <c r="H17" i="4"/>
  <c r="H17" i="8"/>
  <c r="H17" i="12"/>
  <c r="H17" i="9"/>
  <c r="H17" i="7"/>
  <c r="H17" i="11"/>
  <c r="H65" i="6"/>
  <c r="H65" i="12"/>
  <c r="H65" i="3"/>
  <c r="H65" i="2"/>
  <c r="H65" i="8"/>
  <c r="H65" i="5"/>
  <c r="H65" i="11"/>
  <c r="H65" i="7"/>
  <c r="H65" i="10"/>
  <c r="H65" i="9"/>
  <c r="H65" i="4"/>
  <c r="I21" i="12"/>
  <c r="I21" i="4"/>
  <c r="I21" i="3"/>
  <c r="I21" i="11"/>
  <c r="I21" i="9"/>
  <c r="I21" i="5"/>
  <c r="I21" i="7"/>
  <c r="I21" i="10"/>
  <c r="I21" i="2"/>
  <c r="I21" i="8"/>
  <c r="I21" i="6"/>
  <c r="H55" i="9"/>
  <c r="H55" i="3"/>
  <c r="H55" i="5"/>
  <c r="H55" i="11"/>
  <c r="H55" i="8"/>
  <c r="H55" i="4"/>
  <c r="H55" i="12"/>
  <c r="H55" i="7"/>
  <c r="H55" i="10"/>
  <c r="H55" i="6"/>
  <c r="H55" i="2"/>
  <c r="H33" i="5"/>
  <c r="H33" i="11"/>
  <c r="H33" i="7"/>
  <c r="H33" i="3"/>
  <c r="H33" i="9"/>
  <c r="H33" i="12"/>
  <c r="H33" i="2"/>
  <c r="H33" i="6"/>
  <c r="H33" i="10"/>
  <c r="H33" i="4"/>
  <c r="H33" i="8"/>
  <c r="H18" i="8"/>
  <c r="H18" i="12"/>
  <c r="H18" i="5"/>
  <c r="H18" i="6"/>
  <c r="H18" i="11"/>
  <c r="H18" i="4"/>
  <c r="H18" i="2"/>
  <c r="H18" i="3"/>
  <c r="H18" i="7"/>
  <c r="H18" i="9"/>
  <c r="H18" i="10"/>
  <c r="H48" i="8"/>
  <c r="H48" i="9"/>
  <c r="H48" i="5"/>
  <c r="H48" i="11"/>
  <c r="H48" i="3"/>
  <c r="H48" i="7"/>
  <c r="H48" i="12"/>
  <c r="H48" i="6"/>
  <c r="H48" i="4"/>
  <c r="H48" i="10"/>
  <c r="H48" i="2"/>
  <c r="H40" i="2"/>
  <c r="H40" i="11"/>
  <c r="H40" i="12"/>
  <c r="H40" i="3"/>
  <c r="H40" i="7"/>
  <c r="H40" i="8"/>
  <c r="H40" i="5"/>
  <c r="H40" i="6"/>
  <c r="H40" i="4"/>
  <c r="H40" i="9"/>
  <c r="H40" i="10"/>
  <c r="H36" i="10"/>
  <c r="H36" i="2"/>
  <c r="H36" i="6"/>
  <c r="H36" i="11"/>
  <c r="H36" i="3"/>
  <c r="H36" i="9"/>
  <c r="H36" i="5"/>
  <c r="H36" i="8"/>
  <c r="H36" i="7"/>
  <c r="H36" i="4"/>
  <c r="H36" i="12"/>
  <c r="H42" i="5"/>
  <c r="H42" i="3"/>
  <c r="H42" i="10"/>
  <c r="H42" i="7"/>
  <c r="H42" i="8"/>
  <c r="H42" i="6"/>
  <c r="H42" i="4"/>
  <c r="H42" i="2"/>
  <c r="H42" i="9"/>
  <c r="H42" i="11"/>
  <c r="H42" i="12"/>
  <c r="H51" i="5"/>
  <c r="H51" i="12"/>
  <c r="H51" i="3"/>
  <c r="H51" i="2"/>
  <c r="H51" i="6"/>
  <c r="H51" i="7"/>
  <c r="H51" i="8"/>
  <c r="H51" i="4"/>
  <c r="H51" i="9"/>
  <c r="H51" i="10"/>
  <c r="H51" i="11"/>
  <c r="H61" i="3"/>
  <c r="H61" i="6"/>
  <c r="H61" i="7"/>
  <c r="H61" i="10"/>
  <c r="H61" i="8"/>
  <c r="H61" i="12"/>
  <c r="H61" i="11"/>
  <c r="H61" i="5"/>
  <c r="H61" i="9"/>
  <c r="H61" i="4"/>
  <c r="H61" i="2"/>
  <c r="H39" i="2"/>
  <c r="H39" i="11"/>
  <c r="H39" i="4"/>
  <c r="H39" i="5"/>
  <c r="H39" i="10"/>
  <c r="H39" i="8"/>
  <c r="H39" i="9"/>
  <c r="H39" i="12"/>
  <c r="H39" i="3"/>
  <c r="H39" i="7"/>
  <c r="H39" i="6"/>
  <c r="H58" i="6"/>
  <c r="H58" i="11"/>
  <c r="H58" i="4"/>
  <c r="H58" i="12"/>
  <c r="H58" i="9"/>
  <c r="H58" i="2"/>
  <c r="H58" i="8"/>
  <c r="H58" i="3"/>
  <c r="H58" i="10"/>
  <c r="H58" i="7"/>
  <c r="H58" i="5"/>
  <c r="H29" i="6"/>
  <c r="H29" i="9"/>
  <c r="H29" i="2"/>
  <c r="H29" i="10"/>
  <c r="H29" i="7"/>
  <c r="H29" i="11"/>
  <c r="H29" i="12"/>
  <c r="H29" i="3"/>
  <c r="H29" i="8"/>
  <c r="H29" i="4"/>
  <c r="H29" i="5"/>
  <c r="H54" i="10"/>
  <c r="H54" i="7"/>
  <c r="H54" i="5"/>
  <c r="H54" i="12"/>
  <c r="H54" i="9"/>
  <c r="H54" i="8"/>
  <c r="H54" i="3"/>
  <c r="H54" i="2"/>
  <c r="H54" i="11"/>
  <c r="H54" i="6"/>
  <c r="H54" i="4"/>
  <c r="H60" i="6"/>
  <c r="H60" i="10"/>
  <c r="H60" i="3"/>
  <c r="H60" i="2"/>
  <c r="H60" i="9"/>
  <c r="H60" i="12"/>
  <c r="H60" i="7"/>
  <c r="H60" i="5"/>
  <c r="H60" i="8"/>
  <c r="H60" i="11"/>
  <c r="H60" i="4"/>
  <c r="H46" i="2"/>
  <c r="H46" i="6"/>
  <c r="H46" i="11"/>
  <c r="H46" i="5"/>
  <c r="H46" i="7"/>
  <c r="H46" i="4"/>
  <c r="H46" i="9"/>
  <c r="H46" i="3"/>
  <c r="H46" i="10"/>
  <c r="H46" i="12"/>
  <c r="H46" i="8"/>
  <c r="H14" i="3"/>
  <c r="H14" i="2"/>
  <c r="H14" i="8"/>
  <c r="H14" i="11"/>
  <c r="H14" i="9"/>
  <c r="H14" i="12"/>
  <c r="H14" i="7"/>
  <c r="H14" i="6"/>
  <c r="H14" i="10"/>
  <c r="H14" i="5"/>
  <c r="H14" i="4"/>
  <c r="H26" i="8"/>
  <c r="H26" i="6"/>
  <c r="H26" i="7"/>
  <c r="H26" i="2"/>
  <c r="H26" i="3"/>
  <c r="H26" i="11"/>
  <c r="H26" i="9"/>
  <c r="H26" i="5"/>
  <c r="H26" i="10"/>
  <c r="H26" i="4"/>
  <c r="H26" i="12"/>
  <c r="H7" i="5"/>
  <c r="H7" i="10"/>
  <c r="H7" i="6"/>
  <c r="H7" i="9"/>
  <c r="H7" i="2"/>
  <c r="H7" i="12"/>
  <c r="H7" i="11"/>
  <c r="H7" i="7"/>
  <c r="H7" i="8"/>
  <c r="H7" i="3"/>
  <c r="H7" i="4"/>
  <c r="H52" i="3"/>
  <c r="H52" i="10"/>
  <c r="H52" i="4"/>
  <c r="H52" i="11"/>
  <c r="H52" i="9"/>
  <c r="H52" i="2"/>
  <c r="H52" i="5"/>
  <c r="H52" i="7"/>
  <c r="H52" i="12"/>
  <c r="H52" i="8"/>
  <c r="H52" i="6"/>
  <c r="H19" i="12"/>
  <c r="H19" i="8"/>
  <c r="H19" i="9"/>
  <c r="H19" i="7"/>
  <c r="H19" i="4"/>
  <c r="H19" i="2"/>
  <c r="H19" i="5"/>
  <c r="H19" i="10"/>
  <c r="H19" i="3"/>
  <c r="H19" i="11"/>
  <c r="H19" i="6"/>
  <c r="G6" i="10"/>
  <c r="G66" i="10" s="1"/>
  <c r="G6" i="12"/>
  <c r="G66" i="12" s="1"/>
  <c r="G6" i="11"/>
  <c r="G66" i="11" s="1"/>
  <c r="G6" i="3"/>
  <c r="G66" i="3" s="1"/>
  <c r="G6" i="2"/>
  <c r="G66" i="2" s="1"/>
  <c r="G6" i="5"/>
  <c r="G66" i="5" s="1"/>
  <c r="G6" i="4"/>
  <c r="G66" i="4" s="1"/>
  <c r="G6" i="8"/>
  <c r="G66" i="8" s="1"/>
  <c r="G6" i="7"/>
  <c r="G66" i="7" s="1"/>
  <c r="G6" i="6"/>
  <c r="G66" i="6" s="1"/>
  <c r="G6" i="9"/>
  <c r="G66" i="9" s="1"/>
  <c r="H43" i="12"/>
  <c r="H43" i="9"/>
  <c r="H43" i="8"/>
  <c r="H43" i="4"/>
  <c r="H43" i="3"/>
  <c r="H43" i="7"/>
  <c r="H43" i="11"/>
  <c r="H43" i="6"/>
  <c r="H43" i="2"/>
  <c r="H43" i="10"/>
  <c r="H43" i="5"/>
  <c r="H11" i="10"/>
  <c r="H11" i="6"/>
  <c r="H11" i="2"/>
  <c r="H11" i="5"/>
  <c r="H11" i="4"/>
  <c r="H11" i="9"/>
  <c r="H11" i="7"/>
  <c r="H11" i="12"/>
  <c r="H11" i="11"/>
  <c r="H11" i="3"/>
  <c r="H11" i="8"/>
  <c r="I7" i="8" l="1"/>
  <c r="I7" i="11"/>
  <c r="I7" i="6"/>
  <c r="I7" i="7"/>
  <c r="I7" i="9"/>
  <c r="I7" i="4"/>
  <c r="I7" i="5"/>
  <c r="I7" i="3"/>
  <c r="I7" i="10"/>
  <c r="I7" i="12"/>
  <c r="I7" i="2"/>
  <c r="I60" i="5"/>
  <c r="I60" i="7"/>
  <c r="I60" i="2"/>
  <c r="I60" i="3"/>
  <c r="I60" i="10"/>
  <c r="I60" i="11"/>
  <c r="I60" i="4"/>
  <c r="I60" i="8"/>
  <c r="I60" i="6"/>
  <c r="I60" i="9"/>
  <c r="I60" i="12"/>
  <c r="I51" i="10"/>
  <c r="I51" i="11"/>
  <c r="I51" i="5"/>
  <c r="I51" i="8"/>
  <c r="I51" i="2"/>
  <c r="I51" i="7"/>
  <c r="I51" i="3"/>
  <c r="I51" i="6"/>
  <c r="I51" i="4"/>
  <c r="I51" i="9"/>
  <c r="I51" i="12"/>
  <c r="I28" i="6"/>
  <c r="I28" i="10"/>
  <c r="I28" i="4"/>
  <c r="I28" i="11"/>
  <c r="I28" i="9"/>
  <c r="I28" i="8"/>
  <c r="I28" i="12"/>
  <c r="I28" i="3"/>
  <c r="I28" i="2"/>
  <c r="I28" i="7"/>
  <c r="I28" i="5"/>
  <c r="I16" i="12"/>
  <c r="I16" i="9"/>
  <c r="I16" i="2"/>
  <c r="I16" i="11"/>
  <c r="I16" i="5"/>
  <c r="I16" i="6"/>
  <c r="I16" i="7"/>
  <c r="I16" i="8"/>
  <c r="I16" i="4"/>
  <c r="I16" i="10"/>
  <c r="I16" i="3"/>
  <c r="H6" i="11"/>
  <c r="H66" i="11" s="1"/>
  <c r="H6" i="4"/>
  <c r="H66" i="4" s="1"/>
  <c r="H6" i="7"/>
  <c r="H66" i="7" s="1"/>
  <c r="H6" i="6"/>
  <c r="H66" i="6" s="1"/>
  <c r="H6" i="5"/>
  <c r="H66" i="5" s="1"/>
  <c r="H6" i="8"/>
  <c r="H66" i="8" s="1"/>
  <c r="H6" i="12"/>
  <c r="H66" i="12" s="1"/>
  <c r="H6" i="10"/>
  <c r="H66" i="10" s="1"/>
  <c r="H6" i="3"/>
  <c r="H66" i="3" s="1"/>
  <c r="H6" i="9"/>
  <c r="H66" i="9" s="1"/>
  <c r="H6" i="2"/>
  <c r="H66" i="2" s="1"/>
  <c r="I47" i="3"/>
  <c r="I47" i="10"/>
  <c r="I47" i="7"/>
  <c r="I47" i="4"/>
  <c r="I47" i="9"/>
  <c r="I47" i="11"/>
  <c r="I47" i="12"/>
  <c r="I47" i="2"/>
  <c r="I47" i="5"/>
  <c r="I47" i="8"/>
  <c r="I47" i="6"/>
  <c r="I26" i="11"/>
  <c r="I26" i="3"/>
  <c r="I26" i="6"/>
  <c r="I26" i="4"/>
  <c r="I26" i="9"/>
  <c r="I26" i="12"/>
  <c r="I26" i="5"/>
  <c r="I26" i="7"/>
  <c r="I26" i="10"/>
  <c r="I26" i="2"/>
  <c r="I26" i="8"/>
  <c r="J21" i="5"/>
  <c r="J21" i="8"/>
  <c r="J21" i="7"/>
  <c r="J21" i="9"/>
  <c r="J21" i="12"/>
  <c r="J21" i="6"/>
  <c r="J21" i="11"/>
  <c r="J21" i="10"/>
  <c r="J21" i="4"/>
  <c r="J21" i="2"/>
  <c r="J21" i="3"/>
  <c r="I41" i="2"/>
  <c r="I41" i="6"/>
  <c r="I41" i="9"/>
  <c r="I41" i="8"/>
  <c r="I41" i="7"/>
  <c r="I41" i="4"/>
  <c r="I41" i="10"/>
  <c r="I41" i="12"/>
  <c r="I41" i="3"/>
  <c r="I41" i="11"/>
  <c r="I41" i="5"/>
  <c r="I31" i="9"/>
  <c r="I31" i="5"/>
  <c r="I31" i="6"/>
  <c r="I31" i="10"/>
  <c r="I31" i="7"/>
  <c r="I31" i="8"/>
  <c r="I31" i="4"/>
  <c r="I31" i="2"/>
  <c r="I31" i="12"/>
  <c r="I31" i="3"/>
  <c r="I31" i="11"/>
  <c r="I43" i="2"/>
  <c r="I43" i="11"/>
  <c r="I43" i="6"/>
  <c r="I43" i="4"/>
  <c r="I43" i="9"/>
  <c r="I43" i="12"/>
  <c r="I43" i="8"/>
  <c r="I43" i="3"/>
  <c r="I43" i="10"/>
  <c r="I43" i="7"/>
  <c r="I43" i="5"/>
  <c r="I48" i="7"/>
  <c r="I48" i="10"/>
  <c r="I48" i="4"/>
  <c r="I48" i="9"/>
  <c r="I48" i="5"/>
  <c r="I48" i="3"/>
  <c r="I48" i="2"/>
  <c r="I48" i="11"/>
  <c r="I48" i="6"/>
  <c r="I48" i="8"/>
  <c r="I48" i="12"/>
  <c r="I17" i="10"/>
  <c r="I17" i="7"/>
  <c r="I17" i="9"/>
  <c r="I17" i="11"/>
  <c r="I17" i="3"/>
  <c r="I17" i="8"/>
  <c r="I17" i="2"/>
  <c r="I17" i="12"/>
  <c r="I17" i="5"/>
  <c r="I17" i="6"/>
  <c r="I17" i="4"/>
  <c r="I32" i="10"/>
  <c r="I32" i="11"/>
  <c r="I32" i="8"/>
  <c r="I32" i="2"/>
  <c r="I32" i="3"/>
  <c r="I32" i="5"/>
  <c r="I32" i="7"/>
  <c r="I32" i="12"/>
  <c r="I32" i="6"/>
  <c r="I32" i="4"/>
  <c r="I32" i="9"/>
  <c r="I27" i="12"/>
  <c r="I27" i="4"/>
  <c r="I27" i="11"/>
  <c r="I27" i="3"/>
  <c r="I27" i="5"/>
  <c r="I27" i="8"/>
  <c r="I27" i="7"/>
  <c r="I27" i="2"/>
  <c r="I27" i="10"/>
  <c r="I27" i="6"/>
  <c r="I27" i="9"/>
  <c r="I35" i="9"/>
  <c r="I35" i="7"/>
  <c r="I35" i="10"/>
  <c r="I35" i="3"/>
  <c r="I35" i="5"/>
  <c r="I35" i="8"/>
  <c r="I35" i="12"/>
  <c r="I35" i="11"/>
  <c r="I35" i="4"/>
  <c r="I35" i="2"/>
  <c r="I35" i="6"/>
  <c r="I19" i="10"/>
  <c r="I19" i="9"/>
  <c r="I19" i="4"/>
  <c r="I19" i="5"/>
  <c r="I19" i="8"/>
  <c r="I19" i="7"/>
  <c r="I19" i="12"/>
  <c r="I19" i="3"/>
  <c r="I19" i="2"/>
  <c r="I19" i="11"/>
  <c r="I19" i="6"/>
  <c r="I29" i="12"/>
  <c r="I29" i="9"/>
  <c r="I29" i="5"/>
  <c r="I29" i="8"/>
  <c r="I29" i="11"/>
  <c r="I29" i="2"/>
  <c r="I29" i="4"/>
  <c r="I29" i="6"/>
  <c r="I29" i="10"/>
  <c r="I29" i="7"/>
  <c r="I29" i="3"/>
  <c r="I18" i="7"/>
  <c r="I18" i="4"/>
  <c r="I18" i="5"/>
  <c r="I18" i="2"/>
  <c r="I18" i="6"/>
  <c r="I18" i="8"/>
  <c r="I18" i="9"/>
  <c r="I18" i="3"/>
  <c r="I18" i="11"/>
  <c r="I18" i="10"/>
  <c r="I18" i="12"/>
  <c r="I15" i="10"/>
  <c r="I15" i="11"/>
  <c r="I15" i="3"/>
  <c r="I15" i="9"/>
  <c r="I15" i="12"/>
  <c r="I15" i="7"/>
  <c r="I15" i="6"/>
  <c r="I15" i="8"/>
  <c r="I15" i="4"/>
  <c r="I15" i="5"/>
  <c r="I15" i="2"/>
  <c r="I45" i="4"/>
  <c r="I45" i="5"/>
  <c r="I45" i="9"/>
  <c r="I45" i="11"/>
  <c r="I45" i="3"/>
  <c r="I45" i="10"/>
  <c r="I45" i="8"/>
  <c r="I45" i="7"/>
  <c r="I45" i="2"/>
  <c r="I45" i="12"/>
  <c r="I45" i="6"/>
  <c r="I38" i="2"/>
  <c r="I38" i="6"/>
  <c r="I38" i="11"/>
  <c r="I38" i="4"/>
  <c r="I38" i="3"/>
  <c r="I38" i="9"/>
  <c r="I38" i="12"/>
  <c r="I38" i="5"/>
  <c r="I38" i="8"/>
  <c r="I38" i="10"/>
  <c r="I38" i="7"/>
  <c r="I33" i="6"/>
  <c r="I33" i="7"/>
  <c r="I33" i="11"/>
  <c r="I33" i="5"/>
  <c r="I33" i="3"/>
  <c r="I33" i="12"/>
  <c r="I33" i="9"/>
  <c r="I33" i="2"/>
  <c r="I33" i="10"/>
  <c r="I33" i="8"/>
  <c r="I33" i="4"/>
  <c r="I24" i="5"/>
  <c r="I24" i="3"/>
  <c r="I24" i="4"/>
  <c r="I24" i="8"/>
  <c r="I24" i="7"/>
  <c r="I24" i="10"/>
  <c r="I24" i="12"/>
  <c r="I24" i="9"/>
  <c r="I24" i="6"/>
  <c r="I24" i="2"/>
  <c r="I24" i="11"/>
  <c r="I9" i="10"/>
  <c r="I9" i="7"/>
  <c r="I9" i="5"/>
  <c r="I9" i="2"/>
  <c r="I9" i="9"/>
  <c r="I9" i="12"/>
  <c r="I9" i="4"/>
  <c r="I9" i="8"/>
  <c r="I9" i="11"/>
  <c r="I9" i="3"/>
  <c r="I9" i="6"/>
  <c r="I55" i="5"/>
  <c r="I55" i="4"/>
  <c r="I55" i="3"/>
  <c r="I55" i="8"/>
  <c r="I55" i="2"/>
  <c r="I55" i="11"/>
  <c r="I55" i="6"/>
  <c r="I55" i="7"/>
  <c r="I55" i="12"/>
  <c r="I55" i="9"/>
  <c r="I55" i="10"/>
  <c r="I8" i="11"/>
  <c r="I8" i="7"/>
  <c r="I8" i="6"/>
  <c r="I8" i="3"/>
  <c r="I8" i="12"/>
  <c r="I8" i="4"/>
  <c r="I8" i="10"/>
  <c r="I8" i="5"/>
  <c r="I8" i="9"/>
  <c r="I8" i="2"/>
  <c r="I8" i="8"/>
  <c r="I25" i="3"/>
  <c r="I25" i="6"/>
  <c r="I25" i="12"/>
  <c r="I25" i="8"/>
  <c r="I25" i="7"/>
  <c r="I25" i="10"/>
  <c r="I25" i="2"/>
  <c r="I25" i="4"/>
  <c r="I25" i="11"/>
  <c r="I25" i="9"/>
  <c r="I25" i="5"/>
  <c r="I61" i="12"/>
  <c r="I61" i="3"/>
  <c r="I61" i="2"/>
  <c r="I61" i="8"/>
  <c r="I61" i="7"/>
  <c r="I61" i="10"/>
  <c r="I61" i="9"/>
  <c r="I61" i="4"/>
  <c r="I61" i="11"/>
  <c r="I61" i="6"/>
  <c r="I61" i="5"/>
  <c r="I46" i="9"/>
  <c r="I46" i="5"/>
  <c r="I46" i="8"/>
  <c r="I46" i="2"/>
  <c r="I46" i="11"/>
  <c r="I46" i="3"/>
  <c r="I46" i="6"/>
  <c r="I46" i="10"/>
  <c r="I46" i="7"/>
  <c r="I46" i="12"/>
  <c r="I46" i="4"/>
  <c r="I54" i="5"/>
  <c r="I54" i="9"/>
  <c r="I54" i="2"/>
  <c r="I54" i="7"/>
  <c r="I54" i="11"/>
  <c r="I54" i="4"/>
  <c r="I54" i="8"/>
  <c r="I54" i="6"/>
  <c r="I54" i="12"/>
  <c r="I54" i="3"/>
  <c r="I54" i="10"/>
  <c r="I57" i="2"/>
  <c r="I57" i="7"/>
  <c r="I57" i="3"/>
  <c r="I57" i="10"/>
  <c r="I57" i="5"/>
  <c r="I57" i="8"/>
  <c r="I57" i="12"/>
  <c r="I57" i="6"/>
  <c r="I57" i="11"/>
  <c r="I57" i="4"/>
  <c r="I57" i="9"/>
  <c r="I37" i="3"/>
  <c r="I37" i="6"/>
  <c r="I37" i="4"/>
  <c r="I37" i="10"/>
  <c r="I37" i="11"/>
  <c r="I37" i="8"/>
  <c r="I37" i="9"/>
  <c r="I37" i="7"/>
  <c r="I37" i="5"/>
  <c r="I37" i="2"/>
  <c r="I37" i="12"/>
  <c r="I42" i="7"/>
  <c r="I42" i="11"/>
  <c r="I42" i="12"/>
  <c r="I42" i="2"/>
  <c r="I42" i="4"/>
  <c r="I42" i="9"/>
  <c r="I42" i="5"/>
  <c r="I42" i="6"/>
  <c r="I42" i="8"/>
  <c r="I42" i="3"/>
  <c r="I42" i="10"/>
  <c r="I30" i="5"/>
  <c r="I30" i="6"/>
  <c r="I30" i="11"/>
  <c r="I30" i="10"/>
  <c r="I30" i="12"/>
  <c r="I30" i="8"/>
  <c r="I30" i="3"/>
  <c r="I30" i="7"/>
  <c r="I30" i="4"/>
  <c r="I30" i="2"/>
  <c r="I30" i="9"/>
  <c r="I63" i="7"/>
  <c r="I63" i="3"/>
  <c r="I63" i="6"/>
  <c r="I63" i="11"/>
  <c r="I63" i="2"/>
  <c r="I63" i="4"/>
  <c r="I63" i="9"/>
  <c r="I63" i="5"/>
  <c r="I63" i="12"/>
  <c r="I63" i="10"/>
  <c r="I63" i="8"/>
  <c r="I62" i="5"/>
  <c r="I62" i="9"/>
  <c r="I62" i="11"/>
  <c r="I62" i="12"/>
  <c r="I62" i="8"/>
  <c r="I62" i="7"/>
  <c r="I62" i="2"/>
  <c r="I62" i="10"/>
  <c r="I62" i="3"/>
  <c r="I62" i="6"/>
  <c r="I62" i="4"/>
  <c r="I20" i="5"/>
  <c r="I20" i="4"/>
  <c r="I20" i="8"/>
  <c r="I20" i="3"/>
  <c r="I20" i="10"/>
  <c r="I20" i="7"/>
  <c r="I20" i="12"/>
  <c r="I20" i="9"/>
  <c r="I20" i="6"/>
  <c r="I20" i="2"/>
  <c r="I20" i="11"/>
  <c r="I23" i="2"/>
  <c r="I23" i="12"/>
  <c r="I23" i="6"/>
  <c r="I23" i="7"/>
  <c r="I23" i="9"/>
  <c r="I23" i="3"/>
  <c r="I23" i="5"/>
  <c r="I23" i="4"/>
  <c r="I23" i="10"/>
  <c r="I23" i="11"/>
  <c r="I23" i="8"/>
  <c r="I10" i="12"/>
  <c r="I10" i="9"/>
  <c r="I10" i="4"/>
  <c r="I10" i="5"/>
  <c r="I10" i="10"/>
  <c r="I10" i="8"/>
  <c r="I10" i="7"/>
  <c r="I10" i="11"/>
  <c r="I10" i="6"/>
  <c r="I10" i="2"/>
  <c r="I10" i="3"/>
  <c r="I34" i="7"/>
  <c r="I34" i="11"/>
  <c r="I34" i="5"/>
  <c r="I34" i="10"/>
  <c r="I34" i="8"/>
  <c r="I34" i="4"/>
  <c r="I34" i="6"/>
  <c r="I34" i="3"/>
  <c r="I34" i="2"/>
  <c r="I34" i="12"/>
  <c r="I34" i="9"/>
  <c r="I59" i="4"/>
  <c r="I59" i="10"/>
  <c r="I59" i="5"/>
  <c r="I59" i="6"/>
  <c r="I59" i="12"/>
  <c r="I59" i="9"/>
  <c r="I59" i="3"/>
  <c r="I59" i="2"/>
  <c r="I59" i="11"/>
  <c r="I59" i="7"/>
  <c r="I59" i="8"/>
  <c r="I36" i="3"/>
  <c r="I36" i="2"/>
  <c r="I36" i="5"/>
  <c r="I36" i="9"/>
  <c r="I36" i="6"/>
  <c r="I36" i="8"/>
  <c r="I36" i="4"/>
  <c r="I36" i="7"/>
  <c r="I36" i="10"/>
  <c r="I36" i="11"/>
  <c r="I36" i="12"/>
  <c r="I65" i="2"/>
  <c r="I65" i="11"/>
  <c r="I65" i="8"/>
  <c r="I65" i="4"/>
  <c r="I65" i="7"/>
  <c r="I65" i="10"/>
  <c r="I65" i="3"/>
  <c r="I65" i="6"/>
  <c r="I65" i="12"/>
  <c r="I65" i="5"/>
  <c r="I65" i="9"/>
  <c r="I50" i="4"/>
  <c r="I50" i="7"/>
  <c r="I50" i="5"/>
  <c r="I50" i="12"/>
  <c r="I50" i="3"/>
  <c r="I50" i="11"/>
  <c r="I50" i="8"/>
  <c r="I50" i="2"/>
  <c r="I50" i="9"/>
  <c r="I50" i="10"/>
  <c r="I50" i="6"/>
  <c r="I49" i="8"/>
  <c r="I49" i="3"/>
  <c r="I49" i="9"/>
  <c r="I49" i="2"/>
  <c r="I49" i="11"/>
  <c r="I49" i="7"/>
  <c r="I49" i="4"/>
  <c r="I49" i="10"/>
  <c r="I49" i="12"/>
  <c r="I49" i="5"/>
  <c r="I49" i="6"/>
  <c r="I64" i="8"/>
  <c r="I64" i="11"/>
  <c r="I64" i="3"/>
  <c r="I64" i="2"/>
  <c r="I64" i="7"/>
  <c r="I64" i="9"/>
  <c r="I64" i="6"/>
  <c r="I64" i="5"/>
  <c r="I64" i="10"/>
  <c r="I64" i="4"/>
  <c r="I64" i="12"/>
  <c r="I11" i="11"/>
  <c r="I11" i="10"/>
  <c r="I11" i="6"/>
  <c r="I11" i="5"/>
  <c r="I11" i="2"/>
  <c r="I11" i="8"/>
  <c r="I11" i="12"/>
  <c r="I11" i="3"/>
  <c r="I11" i="9"/>
  <c r="I11" i="4"/>
  <c r="I11" i="7"/>
  <c r="I58" i="3"/>
  <c r="I58" i="7"/>
  <c r="I58" i="4"/>
  <c r="I58" i="8"/>
  <c r="I58" i="5"/>
  <c r="I58" i="2"/>
  <c r="I58" i="11"/>
  <c r="I58" i="6"/>
  <c r="I58" i="10"/>
  <c r="I58" i="12"/>
  <c r="I58" i="9"/>
  <c r="I40" i="5"/>
  <c r="I40" i="12"/>
  <c r="I40" i="9"/>
  <c r="I40" i="10"/>
  <c r="I40" i="3"/>
  <c r="I40" i="11"/>
  <c r="I40" i="6"/>
  <c r="I40" i="2"/>
  <c r="I40" i="4"/>
  <c r="I40" i="8"/>
  <c r="I40" i="7"/>
  <c r="I12" i="8"/>
  <c r="I12" i="12"/>
  <c r="I12" i="10"/>
  <c r="I12" i="9"/>
  <c r="I12" i="6"/>
  <c r="I12" i="4"/>
  <c r="I12" i="2"/>
  <c r="I12" i="3"/>
  <c r="I12" i="7"/>
  <c r="I12" i="11"/>
  <c r="I12" i="5"/>
  <c r="I13" i="12"/>
  <c r="I13" i="7"/>
  <c r="I13" i="2"/>
  <c r="I13" i="10"/>
  <c r="I13" i="5"/>
  <c r="I13" i="8"/>
  <c r="I13" i="11"/>
  <c r="I13" i="4"/>
  <c r="I13" i="3"/>
  <c r="I13" i="9"/>
  <c r="I13" i="6"/>
  <c r="I53" i="9"/>
  <c r="I53" i="11"/>
  <c r="I53" i="8"/>
  <c r="I53" i="10"/>
  <c r="I53" i="3"/>
  <c r="I53" i="5"/>
  <c r="I53" i="7"/>
  <c r="I53" i="2"/>
  <c r="I53" i="6"/>
  <c r="I53" i="4"/>
  <c r="I53" i="12"/>
  <c r="I14" i="12"/>
  <c r="I14" i="10"/>
  <c r="I14" i="5"/>
  <c r="I14" i="9"/>
  <c r="I14" i="4"/>
  <c r="I14" i="8"/>
  <c r="I14" i="7"/>
  <c r="I14" i="6"/>
  <c r="I14" i="3"/>
  <c r="I14" i="2"/>
  <c r="I14" i="11"/>
  <c r="I52" i="7"/>
  <c r="I52" i="6"/>
  <c r="I52" i="3"/>
  <c r="I52" i="4"/>
  <c r="I52" i="9"/>
  <c r="I52" i="12"/>
  <c r="I52" i="11"/>
  <c r="I52" i="2"/>
  <c r="I52" i="5"/>
  <c r="I52" i="10"/>
  <c r="I52" i="8"/>
  <c r="I39" i="4"/>
  <c r="I39" i="7"/>
  <c r="I39" i="12"/>
  <c r="I39" i="8"/>
  <c r="I39" i="9"/>
  <c r="I39" i="6"/>
  <c r="I39" i="2"/>
  <c r="I39" i="3"/>
  <c r="I39" i="10"/>
  <c r="I39" i="5"/>
  <c r="I39" i="11"/>
  <c r="I22" i="5"/>
  <c r="I22" i="6"/>
  <c r="I22" i="3"/>
  <c r="I22" i="12"/>
  <c r="I22" i="8"/>
  <c r="I22" i="9"/>
  <c r="I22" i="10"/>
  <c r="I22" i="4"/>
  <c r="I22" i="7"/>
  <c r="I22" i="2"/>
  <c r="I22" i="11"/>
  <c r="I44" i="5"/>
  <c r="I44" i="2"/>
  <c r="I44" i="7"/>
  <c r="I44" i="8"/>
  <c r="I44" i="9"/>
  <c r="I44" i="12"/>
  <c r="I44" i="4"/>
  <c r="I44" i="3"/>
  <c r="I44" i="10"/>
  <c r="I44" i="6"/>
  <c r="I44" i="11"/>
  <c r="I56" i="3"/>
  <c r="I56" i="12"/>
  <c r="I56" i="6"/>
  <c r="I56" i="10"/>
  <c r="I56" i="7"/>
  <c r="I56" i="11"/>
  <c r="I56" i="9"/>
  <c r="I56" i="5"/>
  <c r="I56" i="4"/>
  <c r="I56" i="2"/>
  <c r="I56" i="8"/>
  <c r="J28" i="10" l="1"/>
  <c r="J28" i="4"/>
  <c r="J28" i="7"/>
  <c r="J28" i="11"/>
  <c r="J28" i="2"/>
  <c r="J28" i="3"/>
  <c r="J28" i="5"/>
  <c r="J28" i="9"/>
  <c r="J28" i="8"/>
  <c r="J28" i="6"/>
  <c r="J28" i="12"/>
  <c r="J60" i="12"/>
  <c r="J60" i="4"/>
  <c r="J60" i="11"/>
  <c r="J60" i="10"/>
  <c r="J60" i="8"/>
  <c r="J60" i="3"/>
  <c r="J60" i="7"/>
  <c r="J60" i="5"/>
  <c r="J60" i="2"/>
  <c r="J60" i="9"/>
  <c r="J60" i="6"/>
  <c r="J31" i="4"/>
  <c r="J31" i="5"/>
  <c r="J31" i="10"/>
  <c r="J31" i="12"/>
  <c r="J31" i="3"/>
  <c r="J31" i="2"/>
  <c r="J31" i="6"/>
  <c r="J31" i="11"/>
  <c r="J31" i="9"/>
  <c r="J31" i="7"/>
  <c r="J31" i="8"/>
  <c r="I6" i="4"/>
  <c r="I66" i="4" s="1"/>
  <c r="I6" i="8"/>
  <c r="I66" i="8" s="1"/>
  <c r="I6" i="7"/>
  <c r="I66" i="7" s="1"/>
  <c r="I6" i="5"/>
  <c r="I66" i="5" s="1"/>
  <c r="I6" i="10"/>
  <c r="I66" i="10" s="1"/>
  <c r="I6" i="3"/>
  <c r="I66" i="3" s="1"/>
  <c r="I6" i="9"/>
  <c r="I66" i="9" s="1"/>
  <c r="I6" i="11"/>
  <c r="I6" i="2"/>
  <c r="I66" i="2" s="1"/>
  <c r="I6" i="12"/>
  <c r="I66" i="12" s="1"/>
  <c r="I6" i="6"/>
  <c r="I66" i="6" s="1"/>
  <c r="J51" i="6"/>
  <c r="J51" i="10"/>
  <c r="J51" i="3"/>
  <c r="J51" i="8"/>
  <c r="J51" i="9"/>
  <c r="J51" i="2"/>
  <c r="J51" i="12"/>
  <c r="J51" i="7"/>
  <c r="J51" i="11"/>
  <c r="J51" i="5"/>
  <c r="J51" i="4"/>
  <c r="J48" i="8"/>
  <c r="J48" i="2"/>
  <c r="J48" i="3"/>
  <c r="J48" i="6"/>
  <c r="J48" i="5"/>
  <c r="J48" i="7"/>
  <c r="J48" i="4"/>
  <c r="J48" i="12"/>
  <c r="J48" i="10"/>
  <c r="J48" i="11"/>
  <c r="J48" i="9"/>
  <c r="J39" i="10"/>
  <c r="J39" i="9"/>
  <c r="J39" i="3"/>
  <c r="J39" i="6"/>
  <c r="J39" i="7"/>
  <c r="J39" i="4"/>
  <c r="J39" i="5"/>
  <c r="J39" i="12"/>
  <c r="J39" i="2"/>
  <c r="J39" i="11"/>
  <c r="J39" i="8"/>
  <c r="J9" i="11"/>
  <c r="J9" i="2"/>
  <c r="J9" i="3"/>
  <c r="J9" i="5"/>
  <c r="J9" i="9"/>
  <c r="J9" i="7"/>
  <c r="J9" i="10"/>
  <c r="J9" i="12"/>
  <c r="J9" i="4"/>
  <c r="J9" i="8"/>
  <c r="J9" i="6"/>
  <c r="J65" i="10"/>
  <c r="J65" i="7"/>
  <c r="J65" i="4"/>
  <c r="J65" i="8"/>
  <c r="J65" i="9"/>
  <c r="J65" i="3"/>
  <c r="J65" i="2"/>
  <c r="J65" i="6"/>
  <c r="J65" i="11"/>
  <c r="J65" i="12"/>
  <c r="J65" i="5"/>
  <c r="J59" i="8"/>
  <c r="J59" i="2"/>
  <c r="J59" i="5"/>
  <c r="J59" i="9"/>
  <c r="J59" i="12"/>
  <c r="J59" i="3"/>
  <c r="J59" i="6"/>
  <c r="J59" i="7"/>
  <c r="J59" i="11"/>
  <c r="J59" i="4"/>
  <c r="J59" i="10"/>
  <c r="J30" i="11"/>
  <c r="J30" i="9"/>
  <c r="J30" i="8"/>
  <c r="J30" i="12"/>
  <c r="J30" i="6"/>
  <c r="J30" i="3"/>
  <c r="J30" i="5"/>
  <c r="J30" i="4"/>
  <c r="J30" i="7"/>
  <c r="J30" i="10"/>
  <c r="J30" i="2"/>
  <c r="J18" i="10"/>
  <c r="J18" i="7"/>
  <c r="J18" i="4"/>
  <c r="J18" i="3"/>
  <c r="J18" i="9"/>
  <c r="J18" i="12"/>
  <c r="J18" i="5"/>
  <c r="J18" i="11"/>
  <c r="J18" i="2"/>
  <c r="J18" i="8"/>
  <c r="J18" i="6"/>
  <c r="J35" i="7"/>
  <c r="J35" i="5"/>
  <c r="J35" i="9"/>
  <c r="J35" i="12"/>
  <c r="J35" i="3"/>
  <c r="J35" i="4"/>
  <c r="J35" i="10"/>
  <c r="J35" i="6"/>
  <c r="J35" i="2"/>
  <c r="J35" i="11"/>
  <c r="J35" i="8"/>
  <c r="J12" i="5"/>
  <c r="J12" i="7"/>
  <c r="J12" i="12"/>
  <c r="J12" i="9"/>
  <c r="J12" i="4"/>
  <c r="J12" i="11"/>
  <c r="J12" i="10"/>
  <c r="J12" i="2"/>
  <c r="J12" i="8"/>
  <c r="J12" i="3"/>
  <c r="J12" i="6"/>
  <c r="J37" i="7"/>
  <c r="J37" i="11"/>
  <c r="J37" i="12"/>
  <c r="J37" i="8"/>
  <c r="J37" i="9"/>
  <c r="J37" i="10"/>
  <c r="J37" i="6"/>
  <c r="J37" i="5"/>
  <c r="J37" i="2"/>
  <c r="J37" i="4"/>
  <c r="J37" i="3"/>
  <c r="J7" i="2"/>
  <c r="J7" i="9"/>
  <c r="J7" i="6"/>
  <c r="J7" i="4"/>
  <c r="J7" i="3"/>
  <c r="J7" i="10"/>
  <c r="J7" i="5"/>
  <c r="J7" i="11"/>
  <c r="J7" i="7"/>
  <c r="J7" i="8"/>
  <c r="J7" i="12"/>
  <c r="J23" i="5"/>
  <c r="J23" i="12"/>
  <c r="J23" i="4"/>
  <c r="J23" i="11"/>
  <c r="J23" i="2"/>
  <c r="J23" i="7"/>
  <c r="J23" i="6"/>
  <c r="J23" i="3"/>
  <c r="J23" i="9"/>
  <c r="J23" i="8"/>
  <c r="J23" i="10"/>
  <c r="J11" i="2"/>
  <c r="J11" i="8"/>
  <c r="J11" i="12"/>
  <c r="J11" i="7"/>
  <c r="J11" i="3"/>
  <c r="J11" i="9"/>
  <c r="J11" i="5"/>
  <c r="J11" i="6"/>
  <c r="J11" i="4"/>
  <c r="J11" i="11"/>
  <c r="J11" i="10"/>
  <c r="J8" i="9"/>
  <c r="J8" i="2"/>
  <c r="J8" i="12"/>
  <c r="J8" i="8"/>
  <c r="J8" i="5"/>
  <c r="J8" i="7"/>
  <c r="J8" i="4"/>
  <c r="J8" i="3"/>
  <c r="J8" i="6"/>
  <c r="J8" i="10"/>
  <c r="J8" i="11"/>
  <c r="J22" i="11"/>
  <c r="J22" i="3"/>
  <c r="J22" i="12"/>
  <c r="J22" i="4"/>
  <c r="J22" i="5"/>
  <c r="J22" i="9"/>
  <c r="J22" i="2"/>
  <c r="J22" i="8"/>
  <c r="J22" i="7"/>
  <c r="J22" i="6"/>
  <c r="J22" i="10"/>
  <c r="J52" i="11"/>
  <c r="J52" i="5"/>
  <c r="J52" i="9"/>
  <c r="J52" i="6"/>
  <c r="J52" i="8"/>
  <c r="J52" i="2"/>
  <c r="J52" i="10"/>
  <c r="J52" i="7"/>
  <c r="J52" i="4"/>
  <c r="J52" i="3"/>
  <c r="J52" i="12"/>
  <c r="J16" i="12"/>
  <c r="J16" i="4"/>
  <c r="J16" i="9"/>
  <c r="J16" i="5"/>
  <c r="J16" i="6"/>
  <c r="J16" i="7"/>
  <c r="J16" i="8"/>
  <c r="J16" i="10"/>
  <c r="J16" i="3"/>
  <c r="J16" i="11"/>
  <c r="J16" i="2"/>
  <c r="J49" i="12"/>
  <c r="J49" i="8"/>
  <c r="J49" i="7"/>
  <c r="J49" i="3"/>
  <c r="J49" i="4"/>
  <c r="J49" i="10"/>
  <c r="J49" i="6"/>
  <c r="J49" i="5"/>
  <c r="J49" i="9"/>
  <c r="J49" i="2"/>
  <c r="J49" i="11"/>
  <c r="J50" i="6"/>
  <c r="J50" i="5"/>
  <c r="J50" i="11"/>
  <c r="J50" i="7"/>
  <c r="J50" i="9"/>
  <c r="J50" i="8"/>
  <c r="J50" i="2"/>
  <c r="J50" i="3"/>
  <c r="J50" i="4"/>
  <c r="J50" i="12"/>
  <c r="J50" i="10"/>
  <c r="J10" i="3"/>
  <c r="J10" i="11"/>
  <c r="J10" i="8"/>
  <c r="J10" i="10"/>
  <c r="J10" i="7"/>
  <c r="J10" i="2"/>
  <c r="J10" i="6"/>
  <c r="J10" i="9"/>
  <c r="J10" i="4"/>
  <c r="J10" i="5"/>
  <c r="J10" i="12"/>
  <c r="J15" i="7"/>
  <c r="J15" i="4"/>
  <c r="J15" i="6"/>
  <c r="J15" i="8"/>
  <c r="J15" i="12"/>
  <c r="J15" i="10"/>
  <c r="J15" i="9"/>
  <c r="J15" i="3"/>
  <c r="J15" i="5"/>
  <c r="J15" i="11"/>
  <c r="J15" i="2"/>
  <c r="J29" i="12"/>
  <c r="J29" i="8"/>
  <c r="J29" i="5"/>
  <c r="J29" i="2"/>
  <c r="J29" i="3"/>
  <c r="J29" i="11"/>
  <c r="J29" i="6"/>
  <c r="J29" i="10"/>
  <c r="J29" i="7"/>
  <c r="J29" i="4"/>
  <c r="J29" i="9"/>
  <c r="J38" i="8"/>
  <c r="J38" i="6"/>
  <c r="J38" i="10"/>
  <c r="J38" i="9"/>
  <c r="J38" i="11"/>
  <c r="J38" i="3"/>
  <c r="J38" i="5"/>
  <c r="J38" i="2"/>
  <c r="J38" i="12"/>
  <c r="J38" i="7"/>
  <c r="J38" i="4"/>
  <c r="K21" i="4"/>
  <c r="K21" i="6"/>
  <c r="K21" i="11"/>
  <c r="K21" i="5"/>
  <c r="K21" i="12"/>
  <c r="K21" i="10"/>
  <c r="K21" i="7"/>
  <c r="K21" i="9"/>
  <c r="K21" i="3"/>
  <c r="K21" i="8"/>
  <c r="K21" i="2"/>
  <c r="J54" i="9"/>
  <c r="J54" i="8"/>
  <c r="J54" i="7"/>
  <c r="J54" i="11"/>
  <c r="J54" i="4"/>
  <c r="J54" i="10"/>
  <c r="J54" i="5"/>
  <c r="J54" i="6"/>
  <c r="J54" i="2"/>
  <c r="J54" i="3"/>
  <c r="J54" i="12"/>
  <c r="J13" i="2"/>
  <c r="J13" i="8"/>
  <c r="J13" i="7"/>
  <c r="J13" i="11"/>
  <c r="J13" i="10"/>
  <c r="J13" i="6"/>
  <c r="J13" i="5"/>
  <c r="J13" i="4"/>
  <c r="J13" i="3"/>
  <c r="J13" i="12"/>
  <c r="J13" i="9"/>
  <c r="J61" i="2"/>
  <c r="J61" i="3"/>
  <c r="J61" i="7"/>
  <c r="J61" i="8"/>
  <c r="J61" i="5"/>
  <c r="J61" i="12"/>
  <c r="J61" i="9"/>
  <c r="J61" i="10"/>
  <c r="J61" i="11"/>
  <c r="J61" i="4"/>
  <c r="J61" i="6"/>
  <c r="J44" i="8"/>
  <c r="J44" i="5"/>
  <c r="J44" i="3"/>
  <c r="J44" i="4"/>
  <c r="J44" i="2"/>
  <c r="J44" i="11"/>
  <c r="J44" i="12"/>
  <c r="J44" i="7"/>
  <c r="J44" i="9"/>
  <c r="J44" i="10"/>
  <c r="J44" i="6"/>
  <c r="J57" i="4"/>
  <c r="J57" i="8"/>
  <c r="J57" i="6"/>
  <c r="J57" i="10"/>
  <c r="J57" i="2"/>
  <c r="J57" i="12"/>
  <c r="J57" i="3"/>
  <c r="J57" i="11"/>
  <c r="J57" i="7"/>
  <c r="J57" i="9"/>
  <c r="J57" i="5"/>
  <c r="J34" i="2"/>
  <c r="J34" i="9"/>
  <c r="J34" i="6"/>
  <c r="J34" i="12"/>
  <c r="J34" i="5"/>
  <c r="J34" i="3"/>
  <c r="J34" i="8"/>
  <c r="J34" i="4"/>
  <c r="J34" i="11"/>
  <c r="J34" i="7"/>
  <c r="J34" i="10"/>
  <c r="J62" i="2"/>
  <c r="J62" i="9"/>
  <c r="J62" i="10"/>
  <c r="J62" i="12"/>
  <c r="J62" i="6"/>
  <c r="J62" i="8"/>
  <c r="J62" i="5"/>
  <c r="J62" i="11"/>
  <c r="J62" i="4"/>
  <c r="J62" i="7"/>
  <c r="J62" i="3"/>
  <c r="J55" i="7"/>
  <c r="J55" i="10"/>
  <c r="J55" i="11"/>
  <c r="J55" i="6"/>
  <c r="J55" i="8"/>
  <c r="J55" i="4"/>
  <c r="J55" i="12"/>
  <c r="J55" i="2"/>
  <c r="J55" i="9"/>
  <c r="J55" i="3"/>
  <c r="J55" i="5"/>
  <c r="J17" i="7"/>
  <c r="J17" i="9"/>
  <c r="J17" i="2"/>
  <c r="J17" i="8"/>
  <c r="J17" i="6"/>
  <c r="J17" i="10"/>
  <c r="J17" i="12"/>
  <c r="J17" i="3"/>
  <c r="J17" i="4"/>
  <c r="J17" i="5"/>
  <c r="J17" i="11"/>
  <c r="J47" i="6"/>
  <c r="J47" i="3"/>
  <c r="J47" i="10"/>
  <c r="J47" i="7"/>
  <c r="J47" i="12"/>
  <c r="J47" i="11"/>
  <c r="J47" i="8"/>
  <c r="J47" i="5"/>
  <c r="J47" i="2"/>
  <c r="J47" i="4"/>
  <c r="J47" i="9"/>
  <c r="J53" i="5"/>
  <c r="J53" i="12"/>
  <c r="J53" i="3"/>
  <c r="J53" i="10"/>
  <c r="J53" i="8"/>
  <c r="J53" i="2"/>
  <c r="J53" i="9"/>
  <c r="J53" i="4"/>
  <c r="J53" i="7"/>
  <c r="J53" i="6"/>
  <c r="J53" i="11"/>
  <c r="J63" i="6"/>
  <c r="J63" i="5"/>
  <c r="J63" i="12"/>
  <c r="J63" i="8"/>
  <c r="J63" i="3"/>
  <c r="J63" i="2"/>
  <c r="J63" i="7"/>
  <c r="J63" i="9"/>
  <c r="J63" i="10"/>
  <c r="J63" i="4"/>
  <c r="J63" i="11"/>
  <c r="J42" i="9"/>
  <c r="J42" i="8"/>
  <c r="J42" i="6"/>
  <c r="J42" i="4"/>
  <c r="J42" i="10"/>
  <c r="J42" i="12"/>
  <c r="J42" i="7"/>
  <c r="J42" i="2"/>
  <c r="J42" i="5"/>
  <c r="J42" i="3"/>
  <c r="J42" i="11"/>
  <c r="J58" i="10"/>
  <c r="J58" i="11"/>
  <c r="J58" i="12"/>
  <c r="J58" i="5"/>
  <c r="J58" i="9"/>
  <c r="J58" i="4"/>
  <c r="J58" i="7"/>
  <c r="J58" i="6"/>
  <c r="J58" i="8"/>
  <c r="J58" i="2"/>
  <c r="J58" i="3"/>
  <c r="J20" i="11"/>
  <c r="J20" i="3"/>
  <c r="J20" i="5"/>
  <c r="J20" i="12"/>
  <c r="J20" i="6"/>
  <c r="J20" i="4"/>
  <c r="J20" i="7"/>
  <c r="J20" i="9"/>
  <c r="J20" i="2"/>
  <c r="J20" i="10"/>
  <c r="J20" i="8"/>
  <c r="J32" i="2"/>
  <c r="J32" i="4"/>
  <c r="J32" i="9"/>
  <c r="J32" i="7"/>
  <c r="J32" i="8"/>
  <c r="J32" i="3"/>
  <c r="J32" i="6"/>
  <c r="J32" i="11"/>
  <c r="J32" i="12"/>
  <c r="J32" i="10"/>
  <c r="J32" i="5"/>
  <c r="J56" i="5"/>
  <c r="J56" i="9"/>
  <c r="J56" i="7"/>
  <c r="J56" i="8"/>
  <c r="J56" i="6"/>
  <c r="J56" i="2"/>
  <c r="J56" i="10"/>
  <c r="J56" i="4"/>
  <c r="J56" i="12"/>
  <c r="J56" i="3"/>
  <c r="J56" i="11"/>
  <c r="J64" i="6"/>
  <c r="J64" i="10"/>
  <c r="J64" i="8"/>
  <c r="J64" i="3"/>
  <c r="J64" i="2"/>
  <c r="J64" i="7"/>
  <c r="J64" i="4"/>
  <c r="J64" i="12"/>
  <c r="J64" i="11"/>
  <c r="J64" i="5"/>
  <c r="J64" i="9"/>
  <c r="J46" i="6"/>
  <c r="J46" i="5"/>
  <c r="J46" i="4"/>
  <c r="J46" i="10"/>
  <c r="J46" i="7"/>
  <c r="J46" i="3"/>
  <c r="J46" i="12"/>
  <c r="J46" i="8"/>
  <c r="J46" i="9"/>
  <c r="J46" i="2"/>
  <c r="J46" i="11"/>
  <c r="J24" i="8"/>
  <c r="J24" i="12"/>
  <c r="J24" i="11"/>
  <c r="J24" i="7"/>
  <c r="J24" i="3"/>
  <c r="J24" i="4"/>
  <c r="J24" i="6"/>
  <c r="J24" i="2"/>
  <c r="J24" i="9"/>
  <c r="J24" i="10"/>
  <c r="J24" i="5"/>
  <c r="J33" i="5"/>
  <c r="J33" i="9"/>
  <c r="J33" i="6"/>
  <c r="J33" i="3"/>
  <c r="J33" i="11"/>
  <c r="J33" i="4"/>
  <c r="J33" i="10"/>
  <c r="J33" i="2"/>
  <c r="J33" i="12"/>
  <c r="J33" i="7"/>
  <c r="J33" i="8"/>
  <c r="J36" i="2"/>
  <c r="J36" i="9"/>
  <c r="J36" i="6"/>
  <c r="J36" i="5"/>
  <c r="J36" i="12"/>
  <c r="J36" i="4"/>
  <c r="J36" i="3"/>
  <c r="J36" i="11"/>
  <c r="J36" i="7"/>
  <c r="J36" i="10"/>
  <c r="J36" i="8"/>
  <c r="J14" i="7"/>
  <c r="J14" i="10"/>
  <c r="J14" i="11"/>
  <c r="J14" i="5"/>
  <c r="J14" i="6"/>
  <c r="J14" i="3"/>
  <c r="J14" i="9"/>
  <c r="J14" i="8"/>
  <c r="J14" i="12"/>
  <c r="J14" i="4"/>
  <c r="J14" i="2"/>
  <c r="J25" i="5"/>
  <c r="J25" i="9"/>
  <c r="J25" i="4"/>
  <c r="J25" i="10"/>
  <c r="J25" i="12"/>
  <c r="J25" i="8"/>
  <c r="J25" i="7"/>
  <c r="J25" i="6"/>
  <c r="J25" i="3"/>
  <c r="J25" i="2"/>
  <c r="J25" i="11"/>
  <c r="J19" i="7"/>
  <c r="J19" i="5"/>
  <c r="J19" i="11"/>
  <c r="J19" i="2"/>
  <c r="J19" i="12"/>
  <c r="J19" i="9"/>
  <c r="J19" i="6"/>
  <c r="J19" i="4"/>
  <c r="J19" i="8"/>
  <c r="J19" i="10"/>
  <c r="J19" i="3"/>
  <c r="J41" i="4"/>
  <c r="J41" i="7"/>
  <c r="J41" i="10"/>
  <c r="J41" i="9"/>
  <c r="J41" i="5"/>
  <c r="J41" i="8"/>
  <c r="J41" i="2"/>
  <c r="J41" i="3"/>
  <c r="J41" i="11"/>
  <c r="J41" i="6"/>
  <c r="J41" i="12"/>
  <c r="J27" i="3"/>
  <c r="J27" i="5"/>
  <c r="J27" i="11"/>
  <c r="J27" i="2"/>
  <c r="J27" i="10"/>
  <c r="J27" i="9"/>
  <c r="J27" i="7"/>
  <c r="J27" i="12"/>
  <c r="J27" i="6"/>
  <c r="J27" i="4"/>
  <c r="J27" i="8"/>
  <c r="J40" i="4"/>
  <c r="J40" i="5"/>
  <c r="J40" i="7"/>
  <c r="J40" i="11"/>
  <c r="J40" i="12"/>
  <c r="J40" i="6"/>
  <c r="J40" i="2"/>
  <c r="J40" i="8"/>
  <c r="J40" i="10"/>
  <c r="J40" i="3"/>
  <c r="J40" i="9"/>
  <c r="J45" i="9"/>
  <c r="J45" i="8"/>
  <c r="J45" i="10"/>
  <c r="J45" i="6"/>
  <c r="J45" i="11"/>
  <c r="J45" i="12"/>
  <c r="J45" i="2"/>
  <c r="J45" i="5"/>
  <c r="J45" i="4"/>
  <c r="J45" i="3"/>
  <c r="J45" i="7"/>
  <c r="J43" i="10"/>
  <c r="J43" i="2"/>
  <c r="J43" i="12"/>
  <c r="J43" i="7"/>
  <c r="J43" i="4"/>
  <c r="J43" i="8"/>
  <c r="J43" i="11"/>
  <c r="J43" i="3"/>
  <c r="J43" i="9"/>
  <c r="J43" i="5"/>
  <c r="J43" i="6"/>
  <c r="J26" i="4"/>
  <c r="J26" i="5"/>
  <c r="J26" i="9"/>
  <c r="J26" i="8"/>
  <c r="J26" i="7"/>
  <c r="J26" i="11"/>
  <c r="J26" i="3"/>
  <c r="J26" i="10"/>
  <c r="J26" i="12"/>
  <c r="J26" i="2"/>
  <c r="J26" i="6"/>
  <c r="I66" i="11" l="1"/>
  <c r="K14" i="11"/>
  <c r="K14" i="7"/>
  <c r="K14" i="6"/>
  <c r="K14" i="4"/>
  <c r="K14" i="2"/>
  <c r="K14" i="12"/>
  <c r="K14" i="8"/>
  <c r="K14" i="3"/>
  <c r="K14" i="5"/>
  <c r="K14" i="10"/>
  <c r="K14" i="9"/>
  <c r="K26" i="12"/>
  <c r="K26" i="8"/>
  <c r="K26" i="4"/>
  <c r="K26" i="3"/>
  <c r="K26" i="2"/>
  <c r="K26" i="5"/>
  <c r="K26" i="6"/>
  <c r="K26" i="11"/>
  <c r="K26" i="10"/>
  <c r="K26" i="7"/>
  <c r="K26" i="9"/>
  <c r="K41" i="5"/>
  <c r="K41" i="8"/>
  <c r="K41" i="4"/>
  <c r="K41" i="11"/>
  <c r="K41" i="2"/>
  <c r="K41" i="12"/>
  <c r="K41" i="3"/>
  <c r="K41" i="9"/>
  <c r="K41" i="10"/>
  <c r="K41" i="6"/>
  <c r="K41" i="7"/>
  <c r="K50" i="4"/>
  <c r="K50" i="10"/>
  <c r="K50" i="2"/>
  <c r="K50" i="11"/>
  <c r="K50" i="9"/>
  <c r="K50" i="8"/>
  <c r="K50" i="12"/>
  <c r="K50" i="5"/>
  <c r="K50" i="3"/>
  <c r="K50" i="7"/>
  <c r="K50" i="6"/>
  <c r="K49" i="5"/>
  <c r="K49" i="9"/>
  <c r="K49" i="7"/>
  <c r="K49" i="4"/>
  <c r="K49" i="12"/>
  <c r="K49" i="6"/>
  <c r="K49" i="2"/>
  <c r="K49" i="8"/>
  <c r="K49" i="11"/>
  <c r="K49" i="10"/>
  <c r="K49" i="3"/>
  <c r="K9" i="10"/>
  <c r="K9" i="4"/>
  <c r="K9" i="7"/>
  <c r="K9" i="12"/>
  <c r="K9" i="11"/>
  <c r="K9" i="5"/>
  <c r="K9" i="6"/>
  <c r="K9" i="3"/>
  <c r="K9" i="8"/>
  <c r="K9" i="2"/>
  <c r="K9" i="9"/>
  <c r="K17" i="11"/>
  <c r="K17" i="8"/>
  <c r="K17" i="2"/>
  <c r="K17" i="12"/>
  <c r="K17" i="5"/>
  <c r="K17" i="4"/>
  <c r="K17" i="3"/>
  <c r="K17" i="10"/>
  <c r="K17" i="9"/>
  <c r="K17" i="7"/>
  <c r="K17" i="6"/>
  <c r="K32" i="9"/>
  <c r="K32" i="5"/>
  <c r="K32" i="10"/>
  <c r="K32" i="12"/>
  <c r="K32" i="8"/>
  <c r="K32" i="2"/>
  <c r="K32" i="7"/>
  <c r="K32" i="4"/>
  <c r="K32" i="11"/>
  <c r="K32" i="6"/>
  <c r="K32" i="3"/>
  <c r="K44" i="8"/>
  <c r="K44" i="10"/>
  <c r="K44" i="9"/>
  <c r="K44" i="7"/>
  <c r="K44" i="11"/>
  <c r="K44" i="6"/>
  <c r="K44" i="4"/>
  <c r="K44" i="3"/>
  <c r="K44" i="5"/>
  <c r="K44" i="12"/>
  <c r="K44" i="2"/>
  <c r="K52" i="4"/>
  <c r="K52" i="2"/>
  <c r="K52" i="8"/>
  <c r="K52" i="9"/>
  <c r="K52" i="6"/>
  <c r="K52" i="11"/>
  <c r="K52" i="12"/>
  <c r="K52" i="5"/>
  <c r="K52" i="3"/>
  <c r="K52" i="10"/>
  <c r="K52" i="7"/>
  <c r="K43" i="5"/>
  <c r="K43" i="10"/>
  <c r="K43" i="4"/>
  <c r="K43" i="3"/>
  <c r="K43" i="8"/>
  <c r="K43" i="11"/>
  <c r="K43" i="9"/>
  <c r="K43" i="6"/>
  <c r="K43" i="7"/>
  <c r="K43" i="2"/>
  <c r="K43" i="12"/>
  <c r="K36" i="8"/>
  <c r="K36" i="11"/>
  <c r="K36" i="10"/>
  <c r="K36" i="3"/>
  <c r="K36" i="4"/>
  <c r="K36" i="12"/>
  <c r="K36" i="6"/>
  <c r="K36" i="7"/>
  <c r="K36" i="5"/>
  <c r="K36" i="9"/>
  <c r="K36" i="2"/>
  <c r="K46" i="12"/>
  <c r="K46" i="8"/>
  <c r="K46" i="5"/>
  <c r="K46" i="7"/>
  <c r="K46" i="3"/>
  <c r="K46" i="6"/>
  <c r="K46" i="9"/>
  <c r="K46" i="10"/>
  <c r="K46" i="2"/>
  <c r="K46" i="11"/>
  <c r="K46" i="4"/>
  <c r="K13" i="8"/>
  <c r="K13" i="11"/>
  <c r="K13" i="9"/>
  <c r="K13" i="5"/>
  <c r="K13" i="4"/>
  <c r="K13" i="12"/>
  <c r="K13" i="2"/>
  <c r="K13" i="3"/>
  <c r="K13" i="6"/>
  <c r="K13" i="10"/>
  <c r="K13" i="7"/>
  <c r="K31" i="3"/>
  <c r="K31" i="4"/>
  <c r="K31" i="8"/>
  <c r="K31" i="10"/>
  <c r="K31" i="5"/>
  <c r="K31" i="6"/>
  <c r="K31" i="11"/>
  <c r="K31" i="9"/>
  <c r="K31" i="12"/>
  <c r="K31" i="2"/>
  <c r="K31" i="7"/>
  <c r="K19" i="6"/>
  <c r="K19" i="9"/>
  <c r="K19" i="5"/>
  <c r="K19" i="8"/>
  <c r="K19" i="12"/>
  <c r="K19" i="10"/>
  <c r="K19" i="11"/>
  <c r="K19" i="4"/>
  <c r="K19" i="2"/>
  <c r="K19" i="3"/>
  <c r="K19" i="7"/>
  <c r="K22" i="3"/>
  <c r="K22" i="2"/>
  <c r="K22" i="12"/>
  <c r="K22" i="11"/>
  <c r="K22" i="4"/>
  <c r="K22" i="9"/>
  <c r="K22" i="8"/>
  <c r="K22" i="10"/>
  <c r="K22" i="5"/>
  <c r="K22" i="6"/>
  <c r="K22" i="7"/>
  <c r="K18" i="5"/>
  <c r="K18" i="3"/>
  <c r="K18" i="11"/>
  <c r="K18" i="9"/>
  <c r="K18" i="4"/>
  <c r="K18" i="12"/>
  <c r="K18" i="2"/>
  <c r="K18" i="8"/>
  <c r="K18" i="6"/>
  <c r="K18" i="7"/>
  <c r="K18" i="10"/>
  <c r="K57" i="10"/>
  <c r="K57" i="3"/>
  <c r="K57" i="9"/>
  <c r="K57" i="6"/>
  <c r="K57" i="4"/>
  <c r="K57" i="7"/>
  <c r="K57" i="8"/>
  <c r="K57" i="5"/>
  <c r="K57" i="11"/>
  <c r="K57" i="2"/>
  <c r="K57" i="12"/>
  <c r="K33" i="7"/>
  <c r="K33" i="10"/>
  <c r="K33" i="3"/>
  <c r="K33" i="2"/>
  <c r="K33" i="6"/>
  <c r="K33" i="11"/>
  <c r="K33" i="12"/>
  <c r="K33" i="9"/>
  <c r="K33" i="4"/>
  <c r="K33" i="5"/>
  <c r="K33" i="8"/>
  <c r="K24" i="9"/>
  <c r="K24" i="2"/>
  <c r="K24" i="7"/>
  <c r="K24" i="6"/>
  <c r="K24" i="8"/>
  <c r="K24" i="3"/>
  <c r="K24" i="11"/>
  <c r="K24" i="5"/>
  <c r="K24" i="12"/>
  <c r="K24" i="4"/>
  <c r="K24" i="10"/>
  <c r="K20" i="9"/>
  <c r="K20" i="4"/>
  <c r="K20" i="10"/>
  <c r="K20" i="11"/>
  <c r="K20" i="5"/>
  <c r="K20" i="2"/>
  <c r="K20" i="3"/>
  <c r="K20" i="8"/>
  <c r="K20" i="12"/>
  <c r="K20" i="7"/>
  <c r="K20" i="6"/>
  <c r="K63" i="7"/>
  <c r="K63" i="3"/>
  <c r="K63" i="6"/>
  <c r="K63" i="4"/>
  <c r="K63" i="12"/>
  <c r="K63" i="11"/>
  <c r="K63" i="5"/>
  <c r="K63" i="9"/>
  <c r="K63" i="8"/>
  <c r="K63" i="10"/>
  <c r="K63" i="2"/>
  <c r="L21" i="9"/>
  <c r="L21" i="4"/>
  <c r="L21" i="11"/>
  <c r="L21" i="12"/>
  <c r="L21" i="6"/>
  <c r="L21" i="10"/>
  <c r="L21" i="3"/>
  <c r="L21" i="5"/>
  <c r="L21" i="7"/>
  <c r="L21" i="2"/>
  <c r="L21" i="8"/>
  <c r="K8" i="10"/>
  <c r="K8" i="11"/>
  <c r="K8" i="9"/>
  <c r="K8" i="7"/>
  <c r="K8" i="3"/>
  <c r="K8" i="8"/>
  <c r="K8" i="6"/>
  <c r="K8" i="5"/>
  <c r="K8" i="2"/>
  <c r="K8" i="4"/>
  <c r="K8" i="12"/>
  <c r="K39" i="8"/>
  <c r="K39" i="7"/>
  <c r="K39" i="5"/>
  <c r="K39" i="11"/>
  <c r="K39" i="12"/>
  <c r="K39" i="9"/>
  <c r="K39" i="6"/>
  <c r="K39" i="2"/>
  <c r="K39" i="4"/>
  <c r="K39" i="10"/>
  <c r="K39" i="3"/>
  <c r="K51" i="2"/>
  <c r="K51" i="11"/>
  <c r="K51" i="10"/>
  <c r="K51" i="6"/>
  <c r="K51" i="8"/>
  <c r="K51" i="5"/>
  <c r="K51" i="3"/>
  <c r="K51" i="9"/>
  <c r="K51" i="12"/>
  <c r="K51" i="4"/>
  <c r="K51" i="7"/>
  <c r="K64" i="9"/>
  <c r="K64" i="7"/>
  <c r="K64" i="10"/>
  <c r="K64" i="8"/>
  <c r="K64" i="4"/>
  <c r="K64" i="3"/>
  <c r="K64" i="12"/>
  <c r="K64" i="2"/>
  <c r="K64" i="5"/>
  <c r="K64" i="11"/>
  <c r="K64" i="6"/>
  <c r="K55" i="2"/>
  <c r="K55" i="12"/>
  <c r="K55" i="8"/>
  <c r="K55" i="10"/>
  <c r="K55" i="5"/>
  <c r="K55" i="7"/>
  <c r="K55" i="11"/>
  <c r="K55" i="9"/>
  <c r="K55" i="6"/>
  <c r="K55" i="3"/>
  <c r="K55" i="4"/>
  <c r="K62" i="2"/>
  <c r="K62" i="10"/>
  <c r="K62" i="5"/>
  <c r="K62" i="12"/>
  <c r="K62" i="3"/>
  <c r="K62" i="11"/>
  <c r="K62" i="4"/>
  <c r="K62" i="7"/>
  <c r="K62" i="6"/>
  <c r="K62" i="9"/>
  <c r="K62" i="8"/>
  <c r="K11" i="7"/>
  <c r="K11" i="6"/>
  <c r="K11" i="2"/>
  <c r="K11" i="12"/>
  <c r="K11" i="5"/>
  <c r="K11" i="10"/>
  <c r="K11" i="11"/>
  <c r="K11" i="4"/>
  <c r="K11" i="3"/>
  <c r="K11" i="9"/>
  <c r="K11" i="8"/>
  <c r="K65" i="5"/>
  <c r="K65" i="8"/>
  <c r="K65" i="6"/>
  <c r="K65" i="12"/>
  <c r="K65" i="7"/>
  <c r="K65" i="11"/>
  <c r="K65" i="9"/>
  <c r="K65" i="10"/>
  <c r="K65" i="4"/>
  <c r="K65" i="2"/>
  <c r="K65" i="3"/>
  <c r="K48" i="12"/>
  <c r="K48" i="2"/>
  <c r="K48" i="5"/>
  <c r="K48" i="8"/>
  <c r="K48" i="11"/>
  <c r="K48" i="4"/>
  <c r="K48" i="7"/>
  <c r="K48" i="6"/>
  <c r="K48" i="10"/>
  <c r="K48" i="9"/>
  <c r="K48" i="3"/>
  <c r="K45" i="3"/>
  <c r="K45" i="7"/>
  <c r="K45" i="4"/>
  <c r="K45" i="9"/>
  <c r="K45" i="2"/>
  <c r="K45" i="10"/>
  <c r="K45" i="12"/>
  <c r="K45" i="11"/>
  <c r="K45" i="5"/>
  <c r="K45" i="6"/>
  <c r="K45" i="8"/>
  <c r="K25" i="6"/>
  <c r="K25" i="10"/>
  <c r="K25" i="3"/>
  <c r="K25" i="12"/>
  <c r="K25" i="8"/>
  <c r="K25" i="5"/>
  <c r="K25" i="7"/>
  <c r="K25" i="11"/>
  <c r="K25" i="4"/>
  <c r="K25" i="9"/>
  <c r="K25" i="2"/>
  <c r="K12" i="10"/>
  <c r="K12" i="2"/>
  <c r="K12" i="8"/>
  <c r="K12" i="4"/>
  <c r="K12" i="12"/>
  <c r="K12" i="7"/>
  <c r="K12" i="9"/>
  <c r="K12" i="5"/>
  <c r="K12" i="6"/>
  <c r="K12" i="11"/>
  <c r="K12" i="3"/>
  <c r="K58" i="8"/>
  <c r="K58" i="10"/>
  <c r="K58" i="6"/>
  <c r="K58" i="12"/>
  <c r="K58" i="7"/>
  <c r="K58" i="9"/>
  <c r="K58" i="4"/>
  <c r="K58" i="5"/>
  <c r="K58" i="11"/>
  <c r="K58" i="3"/>
  <c r="K58" i="2"/>
  <c r="K56" i="2"/>
  <c r="K56" i="10"/>
  <c r="K56" i="3"/>
  <c r="K56" i="6"/>
  <c r="K56" i="8"/>
  <c r="K56" i="5"/>
  <c r="K56" i="4"/>
  <c r="K56" i="11"/>
  <c r="K56" i="12"/>
  <c r="K56" i="9"/>
  <c r="K56" i="7"/>
  <c r="K15" i="9"/>
  <c r="K15" i="3"/>
  <c r="K15" i="4"/>
  <c r="K15" i="5"/>
  <c r="K15" i="10"/>
  <c r="K15" i="6"/>
  <c r="K15" i="7"/>
  <c r="K15" i="8"/>
  <c r="K15" i="11"/>
  <c r="K15" i="12"/>
  <c r="K15" i="2"/>
  <c r="K35" i="3"/>
  <c r="K35" i="4"/>
  <c r="K35" i="6"/>
  <c r="K35" i="8"/>
  <c r="K35" i="2"/>
  <c r="K35" i="11"/>
  <c r="K35" i="9"/>
  <c r="K35" i="10"/>
  <c r="K35" i="7"/>
  <c r="K35" i="12"/>
  <c r="K35" i="5"/>
  <c r="K28" i="12"/>
  <c r="K28" i="2"/>
  <c r="K28" i="5"/>
  <c r="K28" i="10"/>
  <c r="K28" i="3"/>
  <c r="K28" i="9"/>
  <c r="K28" i="8"/>
  <c r="K28" i="11"/>
  <c r="K28" i="7"/>
  <c r="K28" i="4"/>
  <c r="K28" i="6"/>
  <c r="K59" i="9"/>
  <c r="K59" i="11"/>
  <c r="K59" i="7"/>
  <c r="K59" i="4"/>
  <c r="K59" i="3"/>
  <c r="K59" i="2"/>
  <c r="K59" i="10"/>
  <c r="K59" i="8"/>
  <c r="K59" i="5"/>
  <c r="K59" i="12"/>
  <c r="K59" i="6"/>
  <c r="K53" i="9"/>
  <c r="K53" i="10"/>
  <c r="K53" i="12"/>
  <c r="K53" i="4"/>
  <c r="K53" i="2"/>
  <c r="K53" i="6"/>
  <c r="K53" i="3"/>
  <c r="K53" i="8"/>
  <c r="K53" i="5"/>
  <c r="K53" i="7"/>
  <c r="K53" i="11"/>
  <c r="K61" i="8"/>
  <c r="K61" i="10"/>
  <c r="K61" i="4"/>
  <c r="K61" i="6"/>
  <c r="K61" i="5"/>
  <c r="K61" i="12"/>
  <c r="K61" i="7"/>
  <c r="K61" i="2"/>
  <c r="K61" i="11"/>
  <c r="K61" i="9"/>
  <c r="K61" i="3"/>
  <c r="K37" i="8"/>
  <c r="K37" i="4"/>
  <c r="K37" i="6"/>
  <c r="K37" i="7"/>
  <c r="K37" i="9"/>
  <c r="K37" i="12"/>
  <c r="K37" i="5"/>
  <c r="K37" i="2"/>
  <c r="K37" i="10"/>
  <c r="K37" i="11"/>
  <c r="K37" i="3"/>
  <c r="K30" i="2"/>
  <c r="K30" i="3"/>
  <c r="K30" i="7"/>
  <c r="K30" i="11"/>
  <c r="K30" i="4"/>
  <c r="K30" i="10"/>
  <c r="K30" i="5"/>
  <c r="K30" i="9"/>
  <c r="K30" i="8"/>
  <c r="K30" i="12"/>
  <c r="K30" i="6"/>
  <c r="K40" i="4"/>
  <c r="K40" i="12"/>
  <c r="K40" i="5"/>
  <c r="K40" i="9"/>
  <c r="K40" i="7"/>
  <c r="K40" i="8"/>
  <c r="K40" i="2"/>
  <c r="K40" i="11"/>
  <c r="K40" i="10"/>
  <c r="K40" i="6"/>
  <c r="K40" i="3"/>
  <c r="K10" i="12"/>
  <c r="K10" i="4"/>
  <c r="K10" i="9"/>
  <c r="K10" i="5"/>
  <c r="K10" i="10"/>
  <c r="K10" i="7"/>
  <c r="K10" i="11"/>
  <c r="K10" i="8"/>
  <c r="K10" i="3"/>
  <c r="K10" i="2"/>
  <c r="K10" i="6"/>
  <c r="K7" i="10"/>
  <c r="K7" i="11"/>
  <c r="K7" i="2"/>
  <c r="K7" i="9"/>
  <c r="K7" i="4"/>
  <c r="K7" i="8"/>
  <c r="K7" i="6"/>
  <c r="K7" i="3"/>
  <c r="K7" i="5"/>
  <c r="K7" i="7"/>
  <c r="K7" i="12"/>
  <c r="K54" i="12"/>
  <c r="K54" i="10"/>
  <c r="K54" i="4"/>
  <c r="K54" i="3"/>
  <c r="K54" i="8"/>
  <c r="K54" i="11"/>
  <c r="K54" i="5"/>
  <c r="K54" i="6"/>
  <c r="K54" i="2"/>
  <c r="K54" i="9"/>
  <c r="K54" i="7"/>
  <c r="K27" i="8"/>
  <c r="K27" i="2"/>
  <c r="K27" i="9"/>
  <c r="K27" i="11"/>
  <c r="K27" i="4"/>
  <c r="K27" i="3"/>
  <c r="K27" i="10"/>
  <c r="K27" i="12"/>
  <c r="K27" i="6"/>
  <c r="K27" i="5"/>
  <c r="K27" i="7"/>
  <c r="K42" i="8"/>
  <c r="K42" i="5"/>
  <c r="K42" i="9"/>
  <c r="K42" i="11"/>
  <c r="K42" i="4"/>
  <c r="K42" i="6"/>
  <c r="K42" i="12"/>
  <c r="K42" i="2"/>
  <c r="K42" i="10"/>
  <c r="K42" i="3"/>
  <c r="K42" i="7"/>
  <c r="K38" i="12"/>
  <c r="K38" i="3"/>
  <c r="K38" i="6"/>
  <c r="K38" i="7"/>
  <c r="K38" i="5"/>
  <c r="K38" i="4"/>
  <c r="K38" i="11"/>
  <c r="K38" i="9"/>
  <c r="K38" i="10"/>
  <c r="K38" i="2"/>
  <c r="K38" i="8"/>
  <c r="K16" i="9"/>
  <c r="K16" i="10"/>
  <c r="K16" i="7"/>
  <c r="K16" i="11"/>
  <c r="K16" i="8"/>
  <c r="K16" i="5"/>
  <c r="K16" i="4"/>
  <c r="K16" i="12"/>
  <c r="K16" i="3"/>
  <c r="K16" i="2"/>
  <c r="K16" i="6"/>
  <c r="K60" i="2"/>
  <c r="K60" i="5"/>
  <c r="K60" i="3"/>
  <c r="K60" i="4"/>
  <c r="K60" i="9"/>
  <c r="K60" i="6"/>
  <c r="K60" i="11"/>
  <c r="K60" i="7"/>
  <c r="K60" i="10"/>
  <c r="K60" i="12"/>
  <c r="K60" i="8"/>
  <c r="J6" i="2"/>
  <c r="J66" i="2" s="1"/>
  <c r="J6" i="5"/>
  <c r="J66" i="5" s="1"/>
  <c r="J6" i="8"/>
  <c r="J66" i="8" s="1"/>
  <c r="J6" i="10"/>
  <c r="J66" i="10" s="1"/>
  <c r="J6" i="9"/>
  <c r="J66" i="9" s="1"/>
  <c r="J6" i="4"/>
  <c r="J66" i="4" s="1"/>
  <c r="J6" i="6"/>
  <c r="J66" i="6" s="1"/>
  <c r="J6" i="7"/>
  <c r="J66" i="7" s="1"/>
  <c r="J6" i="3"/>
  <c r="J66" i="3" s="1"/>
  <c r="J6" i="12"/>
  <c r="J66" i="12" s="1"/>
  <c r="J6" i="11"/>
  <c r="K47" i="3"/>
  <c r="K47" i="11"/>
  <c r="K47" i="2"/>
  <c r="K47" i="12"/>
  <c r="K47" i="7"/>
  <c r="K47" i="5"/>
  <c r="K47" i="9"/>
  <c r="K47" i="8"/>
  <c r="K47" i="4"/>
  <c r="K47" i="10"/>
  <c r="K47" i="6"/>
  <c r="K29" i="4"/>
  <c r="K29" i="11"/>
  <c r="K29" i="5"/>
  <c r="K29" i="9"/>
  <c r="K29" i="7"/>
  <c r="K29" i="3"/>
  <c r="K29" i="10"/>
  <c r="K29" i="6"/>
  <c r="K29" i="8"/>
  <c r="K29" i="2"/>
  <c r="K29" i="12"/>
  <c r="K34" i="12"/>
  <c r="K34" i="11"/>
  <c r="K34" i="5"/>
  <c r="K34" i="2"/>
  <c r="K34" i="7"/>
  <c r="K34" i="4"/>
  <c r="K34" i="9"/>
  <c r="K34" i="8"/>
  <c r="K34" i="3"/>
  <c r="K34" i="10"/>
  <c r="K34" i="6"/>
  <c r="K23" i="2"/>
  <c r="K23" i="4"/>
  <c r="K23" i="5"/>
  <c r="K23" i="6"/>
  <c r="K23" i="3"/>
  <c r="K23" i="10"/>
  <c r="K23" i="9"/>
  <c r="K23" i="12"/>
  <c r="K23" i="8"/>
  <c r="K23" i="7"/>
  <c r="K23" i="11"/>
  <c r="J66" i="11" l="1"/>
  <c r="L63" i="3"/>
  <c r="L63" i="10"/>
  <c r="L63" i="6"/>
  <c r="L63" i="5"/>
  <c r="L63" i="12"/>
  <c r="L63" i="8"/>
  <c r="L63" i="4"/>
  <c r="L63" i="9"/>
  <c r="L63" i="7"/>
  <c r="L63" i="2"/>
  <c r="L63" i="11"/>
  <c r="L62" i="12"/>
  <c r="L62" i="2"/>
  <c r="L62" i="11"/>
  <c r="L62" i="6"/>
  <c r="L62" i="8"/>
  <c r="L62" i="5"/>
  <c r="L62" i="10"/>
  <c r="L62" i="4"/>
  <c r="L62" i="9"/>
  <c r="L62" i="7"/>
  <c r="L62" i="3"/>
  <c r="L17" i="7"/>
  <c r="L17" i="5"/>
  <c r="L17" i="11"/>
  <c r="L17" i="10"/>
  <c r="L17" i="12"/>
  <c r="L17" i="3"/>
  <c r="L17" i="9"/>
  <c r="L17" i="4"/>
  <c r="L17" i="8"/>
  <c r="L17" i="6"/>
  <c r="L17" i="2"/>
  <c r="L49" i="7"/>
  <c r="L49" i="2"/>
  <c r="L49" i="3"/>
  <c r="L49" i="4"/>
  <c r="L49" i="5"/>
  <c r="L49" i="6"/>
  <c r="L49" i="11"/>
  <c r="L49" i="8"/>
  <c r="L49" i="9"/>
  <c r="L49" i="12"/>
  <c r="L49" i="10"/>
  <c r="L36" i="10"/>
  <c r="L36" i="5"/>
  <c r="L36" i="12"/>
  <c r="L36" i="8"/>
  <c r="L36" i="3"/>
  <c r="L36" i="4"/>
  <c r="L36" i="9"/>
  <c r="L36" i="7"/>
  <c r="L36" i="11"/>
  <c r="L36" i="2"/>
  <c r="L36" i="6"/>
  <c r="L27" i="10"/>
  <c r="L27" i="4"/>
  <c r="L27" i="5"/>
  <c r="L27" i="7"/>
  <c r="L27" i="9"/>
  <c r="L27" i="8"/>
  <c r="L27" i="2"/>
  <c r="L27" i="11"/>
  <c r="L27" i="12"/>
  <c r="L27" i="3"/>
  <c r="L27" i="6"/>
  <c r="L58" i="10"/>
  <c r="L58" i="9"/>
  <c r="L58" i="11"/>
  <c r="L58" i="6"/>
  <c r="L58" i="2"/>
  <c r="L58" i="8"/>
  <c r="L58" i="5"/>
  <c r="L58" i="7"/>
  <c r="L58" i="4"/>
  <c r="L58" i="12"/>
  <c r="L58" i="3"/>
  <c r="L60" i="4"/>
  <c r="L60" i="12"/>
  <c r="L60" i="9"/>
  <c r="L60" i="8"/>
  <c r="L60" i="5"/>
  <c r="L60" i="11"/>
  <c r="L60" i="6"/>
  <c r="L60" i="2"/>
  <c r="L60" i="10"/>
  <c r="L60" i="3"/>
  <c r="L60" i="7"/>
  <c r="L61" i="5"/>
  <c r="L61" i="3"/>
  <c r="L61" i="4"/>
  <c r="L61" i="6"/>
  <c r="L61" i="2"/>
  <c r="L61" i="11"/>
  <c r="L61" i="12"/>
  <c r="L61" i="10"/>
  <c r="L61" i="9"/>
  <c r="L61" i="7"/>
  <c r="L61" i="8"/>
  <c r="L13" i="6"/>
  <c r="L13" i="11"/>
  <c r="L13" i="10"/>
  <c r="L13" i="8"/>
  <c r="L13" i="5"/>
  <c r="L13" i="2"/>
  <c r="L13" i="4"/>
  <c r="L13" i="12"/>
  <c r="L13" i="3"/>
  <c r="L13" i="9"/>
  <c r="L13" i="7"/>
  <c r="L51" i="5"/>
  <c r="L51" i="3"/>
  <c r="L51" i="8"/>
  <c r="L51" i="9"/>
  <c r="L51" i="10"/>
  <c r="L51" i="2"/>
  <c r="L51" i="4"/>
  <c r="L51" i="6"/>
  <c r="L51" i="7"/>
  <c r="L51" i="12"/>
  <c r="L51" i="11"/>
  <c r="M21" i="4"/>
  <c r="M21" i="7"/>
  <c r="M21" i="5"/>
  <c r="M21" i="3"/>
  <c r="M21" i="9"/>
  <c r="M21" i="6"/>
  <c r="M21" i="11"/>
  <c r="M21" i="2"/>
  <c r="M21" i="12"/>
  <c r="M21" i="8"/>
  <c r="M21" i="10"/>
  <c r="L23" i="5"/>
  <c r="L23" i="6"/>
  <c r="L23" i="8"/>
  <c r="L23" i="10"/>
  <c r="L23" i="9"/>
  <c r="L23" i="4"/>
  <c r="L23" i="11"/>
  <c r="L23" i="3"/>
  <c r="L23" i="7"/>
  <c r="L23" i="2"/>
  <c r="L23" i="12"/>
  <c r="L29" i="2"/>
  <c r="L29" i="6"/>
  <c r="L29" i="8"/>
  <c r="L29" i="10"/>
  <c r="L29" i="4"/>
  <c r="L29" i="9"/>
  <c r="L29" i="5"/>
  <c r="L29" i="11"/>
  <c r="L29" i="12"/>
  <c r="L29" i="3"/>
  <c r="L29" i="7"/>
  <c r="L38" i="11"/>
  <c r="L38" i="4"/>
  <c r="L38" i="3"/>
  <c r="L38" i="6"/>
  <c r="L38" i="9"/>
  <c r="L38" i="5"/>
  <c r="L38" i="2"/>
  <c r="L38" i="8"/>
  <c r="L38" i="12"/>
  <c r="L38" i="7"/>
  <c r="L38" i="10"/>
  <c r="L14" i="6"/>
  <c r="L14" i="7"/>
  <c r="L14" i="8"/>
  <c r="L14" i="5"/>
  <c r="L14" i="3"/>
  <c r="L14" i="2"/>
  <c r="L14" i="9"/>
  <c r="L14" i="10"/>
  <c r="L14" i="11"/>
  <c r="L14" i="12"/>
  <c r="L14" i="4"/>
  <c r="L33" i="11"/>
  <c r="L33" i="5"/>
  <c r="L33" i="3"/>
  <c r="L33" i="8"/>
  <c r="L33" i="9"/>
  <c r="L33" i="12"/>
  <c r="L33" i="6"/>
  <c r="L33" i="2"/>
  <c r="L33" i="10"/>
  <c r="L33" i="4"/>
  <c r="L33" i="7"/>
  <c r="L20" i="2"/>
  <c r="L20" i="9"/>
  <c r="L20" i="8"/>
  <c r="L20" i="7"/>
  <c r="L20" i="6"/>
  <c r="L20" i="4"/>
  <c r="L20" i="12"/>
  <c r="L20" i="11"/>
  <c r="L20" i="10"/>
  <c r="L20" i="5"/>
  <c r="L20" i="3"/>
  <c r="L18" i="4"/>
  <c r="L18" i="12"/>
  <c r="L18" i="6"/>
  <c r="L18" i="7"/>
  <c r="L18" i="9"/>
  <c r="L18" i="11"/>
  <c r="L18" i="8"/>
  <c r="L18" i="5"/>
  <c r="L18" i="2"/>
  <c r="L18" i="3"/>
  <c r="L18" i="10"/>
  <c r="L40" i="12"/>
  <c r="L40" i="8"/>
  <c r="L40" i="9"/>
  <c r="L40" i="4"/>
  <c r="L40" i="5"/>
  <c r="L40" i="6"/>
  <c r="L40" i="10"/>
  <c r="L40" i="7"/>
  <c r="L40" i="3"/>
  <c r="L40" i="2"/>
  <c r="L40" i="11"/>
  <c r="L50" i="8"/>
  <c r="L50" i="6"/>
  <c r="L50" i="12"/>
  <c r="L50" i="4"/>
  <c r="L50" i="11"/>
  <c r="L50" i="9"/>
  <c r="L50" i="7"/>
  <c r="L50" i="10"/>
  <c r="L50" i="5"/>
  <c r="L50" i="2"/>
  <c r="L50" i="3"/>
  <c r="L44" i="3"/>
  <c r="L44" i="10"/>
  <c r="L44" i="12"/>
  <c r="L44" i="2"/>
  <c r="L44" i="8"/>
  <c r="L44" i="5"/>
  <c r="L44" i="11"/>
  <c r="L44" i="7"/>
  <c r="L44" i="6"/>
  <c r="L44" i="4"/>
  <c r="L44" i="9"/>
  <c r="K6" i="6"/>
  <c r="K66" i="6" s="1"/>
  <c r="K6" i="8"/>
  <c r="K66" i="8" s="1"/>
  <c r="K6" i="12"/>
  <c r="K66" i="12" s="1"/>
  <c r="K6" i="5"/>
  <c r="K66" i="5" s="1"/>
  <c r="K6" i="9"/>
  <c r="K66" i="9" s="1"/>
  <c r="K6" i="4"/>
  <c r="K66" i="4" s="1"/>
  <c r="K6" i="10"/>
  <c r="K66" i="10" s="1"/>
  <c r="K6" i="3"/>
  <c r="K66" i="3" s="1"/>
  <c r="K6" i="2"/>
  <c r="K66" i="2" s="1"/>
  <c r="K6" i="11"/>
  <c r="K66" i="11" s="1"/>
  <c r="K6" i="7"/>
  <c r="K66" i="7" s="1"/>
  <c r="L41" i="9"/>
  <c r="L41" i="6"/>
  <c r="L41" i="7"/>
  <c r="L41" i="10"/>
  <c r="L41" i="11"/>
  <c r="L41" i="12"/>
  <c r="L41" i="3"/>
  <c r="L41" i="4"/>
  <c r="L41" i="8"/>
  <c r="L41" i="5"/>
  <c r="L41" i="2"/>
  <c r="L39" i="8"/>
  <c r="L39" i="10"/>
  <c r="L39" i="12"/>
  <c r="L39" i="9"/>
  <c r="L39" i="5"/>
  <c r="L39" i="2"/>
  <c r="L39" i="4"/>
  <c r="L39" i="3"/>
  <c r="L39" i="6"/>
  <c r="L39" i="11"/>
  <c r="L39" i="7"/>
  <c r="L7" i="9"/>
  <c r="L7" i="12"/>
  <c r="L7" i="5"/>
  <c r="L7" i="4"/>
  <c r="L7" i="7"/>
  <c r="L7" i="10"/>
  <c r="L7" i="8"/>
  <c r="L7" i="2"/>
  <c r="L7" i="11"/>
  <c r="L7" i="3"/>
  <c r="L7" i="6"/>
  <c r="L47" i="12"/>
  <c r="L47" i="4"/>
  <c r="L47" i="3"/>
  <c r="L47" i="6"/>
  <c r="L47" i="7"/>
  <c r="L47" i="9"/>
  <c r="L47" i="8"/>
  <c r="L47" i="2"/>
  <c r="L47" i="11"/>
  <c r="L47" i="5"/>
  <c r="L47" i="10"/>
  <c r="L48" i="6"/>
  <c r="L48" i="5"/>
  <c r="L48" i="12"/>
  <c r="L48" i="4"/>
  <c r="L48" i="7"/>
  <c r="L48" i="8"/>
  <c r="L48" i="2"/>
  <c r="L48" i="10"/>
  <c r="L48" i="11"/>
  <c r="L48" i="9"/>
  <c r="L48" i="3"/>
  <c r="L65" i="5"/>
  <c r="L65" i="7"/>
  <c r="L65" i="10"/>
  <c r="L65" i="6"/>
  <c r="L65" i="8"/>
  <c r="L65" i="11"/>
  <c r="L65" i="4"/>
  <c r="L65" i="2"/>
  <c r="L65" i="3"/>
  <c r="L65" i="12"/>
  <c r="L65" i="9"/>
  <c r="L53" i="3"/>
  <c r="L53" i="12"/>
  <c r="L53" i="2"/>
  <c r="L53" i="8"/>
  <c r="L53" i="7"/>
  <c r="L53" i="4"/>
  <c r="L53" i="11"/>
  <c r="L53" i="6"/>
  <c r="L53" i="9"/>
  <c r="L53" i="5"/>
  <c r="L53" i="10"/>
  <c r="L28" i="9"/>
  <c r="L28" i="5"/>
  <c r="L28" i="6"/>
  <c r="L28" i="10"/>
  <c r="L28" i="7"/>
  <c r="L28" i="12"/>
  <c r="L28" i="8"/>
  <c r="L28" i="2"/>
  <c r="L28" i="3"/>
  <c r="L28" i="11"/>
  <c r="L28" i="4"/>
  <c r="L15" i="5"/>
  <c r="L15" i="7"/>
  <c r="L15" i="10"/>
  <c r="L15" i="9"/>
  <c r="L15" i="11"/>
  <c r="L15" i="2"/>
  <c r="L15" i="8"/>
  <c r="L15" i="3"/>
  <c r="L15" i="6"/>
  <c r="L15" i="12"/>
  <c r="L15" i="4"/>
  <c r="L64" i="11"/>
  <c r="L64" i="2"/>
  <c r="L64" i="10"/>
  <c r="L64" i="12"/>
  <c r="L64" i="5"/>
  <c r="L64" i="9"/>
  <c r="L64" i="4"/>
  <c r="L64" i="8"/>
  <c r="L64" i="6"/>
  <c r="L64" i="7"/>
  <c r="L64" i="3"/>
  <c r="L22" i="11"/>
  <c r="L22" i="12"/>
  <c r="L22" i="6"/>
  <c r="L22" i="4"/>
  <c r="L22" i="7"/>
  <c r="L22" i="9"/>
  <c r="L22" i="2"/>
  <c r="L22" i="10"/>
  <c r="L22" i="3"/>
  <c r="L22" i="5"/>
  <c r="L22" i="8"/>
  <c r="L9" i="11"/>
  <c r="L9" i="4"/>
  <c r="L9" i="9"/>
  <c r="L9" i="12"/>
  <c r="L9" i="7"/>
  <c r="L9" i="8"/>
  <c r="L9" i="10"/>
  <c r="L9" i="2"/>
  <c r="L9" i="3"/>
  <c r="L9" i="6"/>
  <c r="L9" i="5"/>
  <c r="L19" i="7"/>
  <c r="L19" i="4"/>
  <c r="L19" i="11"/>
  <c r="L19" i="10"/>
  <c r="L19" i="12"/>
  <c r="L19" i="3"/>
  <c r="L19" i="5"/>
  <c r="L19" i="6"/>
  <c r="L19" i="2"/>
  <c r="L19" i="8"/>
  <c r="L19" i="9"/>
  <c r="L43" i="8"/>
  <c r="L43" i="10"/>
  <c r="L43" i="7"/>
  <c r="L43" i="4"/>
  <c r="L43" i="12"/>
  <c r="L43" i="3"/>
  <c r="L43" i="6"/>
  <c r="L43" i="5"/>
  <c r="L43" i="11"/>
  <c r="L43" i="9"/>
  <c r="L43" i="2"/>
  <c r="L37" i="12"/>
  <c r="L37" i="6"/>
  <c r="L37" i="7"/>
  <c r="L37" i="9"/>
  <c r="L37" i="2"/>
  <c r="L37" i="10"/>
  <c r="L37" i="5"/>
  <c r="L37" i="11"/>
  <c r="L37" i="8"/>
  <c r="L37" i="4"/>
  <c r="L37" i="3"/>
  <c r="L35" i="4"/>
  <c r="L35" i="10"/>
  <c r="L35" i="9"/>
  <c r="L35" i="8"/>
  <c r="L35" i="5"/>
  <c r="L35" i="7"/>
  <c r="L35" i="2"/>
  <c r="L35" i="6"/>
  <c r="L35" i="11"/>
  <c r="L35" i="3"/>
  <c r="L35" i="12"/>
  <c r="L55" i="3"/>
  <c r="L55" i="5"/>
  <c r="L55" i="10"/>
  <c r="L55" i="8"/>
  <c r="L55" i="2"/>
  <c r="L55" i="4"/>
  <c r="L55" i="11"/>
  <c r="L55" i="6"/>
  <c r="L55" i="7"/>
  <c r="L55" i="12"/>
  <c r="L55" i="9"/>
  <c r="L11" i="6"/>
  <c r="L11" i="3"/>
  <c r="L11" i="4"/>
  <c r="L11" i="9"/>
  <c r="L11" i="12"/>
  <c r="L11" i="2"/>
  <c r="L11" i="5"/>
  <c r="L11" i="10"/>
  <c r="L11" i="11"/>
  <c r="L11" i="7"/>
  <c r="L11" i="8"/>
  <c r="L24" i="6"/>
  <c r="L24" i="8"/>
  <c r="L24" i="9"/>
  <c r="L24" i="4"/>
  <c r="L24" i="7"/>
  <c r="L24" i="3"/>
  <c r="L24" i="5"/>
  <c r="L24" i="10"/>
  <c r="L24" i="11"/>
  <c r="L24" i="12"/>
  <c r="L24" i="2"/>
  <c r="L16" i="8"/>
  <c r="L16" i="4"/>
  <c r="L16" i="6"/>
  <c r="L16" i="9"/>
  <c r="L16" i="12"/>
  <c r="L16" i="3"/>
  <c r="L16" i="7"/>
  <c r="L16" i="10"/>
  <c r="L16" i="5"/>
  <c r="L16" i="2"/>
  <c r="L16" i="11"/>
  <c r="L25" i="6"/>
  <c r="L25" i="11"/>
  <c r="L25" i="9"/>
  <c r="L25" i="3"/>
  <c r="L25" i="5"/>
  <c r="L25" i="8"/>
  <c r="L25" i="12"/>
  <c r="L25" i="2"/>
  <c r="L25" i="4"/>
  <c r="L25" i="10"/>
  <c r="L25" i="7"/>
  <c r="L12" i="3"/>
  <c r="L12" i="4"/>
  <c r="L12" i="5"/>
  <c r="L12" i="6"/>
  <c r="L12" i="7"/>
  <c r="L12" i="9"/>
  <c r="L12" i="10"/>
  <c r="L12" i="11"/>
  <c r="L12" i="12"/>
  <c r="L12" i="2"/>
  <c r="L12" i="8"/>
  <c r="L54" i="9"/>
  <c r="L54" i="7"/>
  <c r="L54" i="11"/>
  <c r="L54" i="8"/>
  <c r="L54" i="2"/>
  <c r="L54" i="10"/>
  <c r="L54" i="12"/>
  <c r="L54" i="3"/>
  <c r="L54" i="6"/>
  <c r="L54" i="5"/>
  <c r="L54" i="4"/>
  <c r="L52" i="10"/>
  <c r="L52" i="4"/>
  <c r="L52" i="2"/>
  <c r="L52" i="11"/>
  <c r="L52" i="6"/>
  <c r="L52" i="3"/>
  <c r="L52" i="12"/>
  <c r="L52" i="8"/>
  <c r="L52" i="7"/>
  <c r="L52" i="9"/>
  <c r="L52" i="5"/>
  <c r="L10" i="9"/>
  <c r="L10" i="3"/>
  <c r="L10" i="12"/>
  <c r="L10" i="2"/>
  <c r="L10" i="10"/>
  <c r="L10" i="4"/>
  <c r="L10" i="6"/>
  <c r="L10" i="8"/>
  <c r="L10" i="5"/>
  <c r="L10" i="11"/>
  <c r="L10" i="7"/>
  <c r="L30" i="8"/>
  <c r="L30" i="9"/>
  <c r="L30" i="5"/>
  <c r="L30" i="7"/>
  <c r="L30" i="10"/>
  <c r="L30" i="4"/>
  <c r="L30" i="12"/>
  <c r="L30" i="2"/>
  <c r="L30" i="11"/>
  <c r="L30" i="6"/>
  <c r="L30" i="3"/>
  <c r="L57" i="10"/>
  <c r="L57" i="7"/>
  <c r="L57" i="9"/>
  <c r="L57" i="4"/>
  <c r="L57" i="3"/>
  <c r="L57" i="8"/>
  <c r="L57" i="5"/>
  <c r="L57" i="12"/>
  <c r="L57" i="11"/>
  <c r="L57" i="6"/>
  <c r="L57" i="2"/>
  <c r="L56" i="4"/>
  <c r="L56" i="2"/>
  <c r="L56" i="12"/>
  <c r="L56" i="6"/>
  <c r="L56" i="11"/>
  <c r="L56" i="5"/>
  <c r="L56" i="7"/>
  <c r="L56" i="9"/>
  <c r="L56" i="10"/>
  <c r="L56" i="8"/>
  <c r="L56" i="3"/>
  <c r="L45" i="12"/>
  <c r="L45" i="5"/>
  <c r="L45" i="2"/>
  <c r="L45" i="8"/>
  <c r="L45" i="7"/>
  <c r="L45" i="3"/>
  <c r="L45" i="10"/>
  <c r="L45" i="6"/>
  <c r="L45" i="4"/>
  <c r="L45" i="11"/>
  <c r="L45" i="9"/>
  <c r="L34" i="12"/>
  <c r="L34" i="8"/>
  <c r="L34" i="10"/>
  <c r="L34" i="6"/>
  <c r="L34" i="7"/>
  <c r="L34" i="2"/>
  <c r="L34" i="5"/>
  <c r="L34" i="4"/>
  <c r="L34" i="11"/>
  <c r="L34" i="3"/>
  <c r="L34" i="9"/>
  <c r="L26" i="2"/>
  <c r="L26" i="12"/>
  <c r="L26" i="11"/>
  <c r="L26" i="7"/>
  <c r="L26" i="6"/>
  <c r="L26" i="5"/>
  <c r="L26" i="10"/>
  <c r="L26" i="9"/>
  <c r="L26" i="4"/>
  <c r="L26" i="8"/>
  <c r="L26" i="3"/>
  <c r="L42" i="4"/>
  <c r="L42" i="7"/>
  <c r="L42" i="12"/>
  <c r="L42" i="5"/>
  <c r="L42" i="6"/>
  <c r="L42" i="9"/>
  <c r="L42" i="2"/>
  <c r="L42" i="10"/>
  <c r="L42" i="3"/>
  <c r="L42" i="8"/>
  <c r="L42" i="11"/>
  <c r="L59" i="11"/>
  <c r="L59" i="6"/>
  <c r="L59" i="12"/>
  <c r="L59" i="5"/>
  <c r="L59" i="8"/>
  <c r="L59" i="10"/>
  <c r="L59" i="7"/>
  <c r="L59" i="9"/>
  <c r="L59" i="2"/>
  <c r="L59" i="3"/>
  <c r="L59" i="4"/>
  <c r="L8" i="5"/>
  <c r="L8" i="3"/>
  <c r="L8" i="7"/>
  <c r="L8" i="9"/>
  <c r="L8" i="4"/>
  <c r="L8" i="2"/>
  <c r="L8" i="8"/>
  <c r="L8" i="6"/>
  <c r="L8" i="11"/>
  <c r="L8" i="10"/>
  <c r="L8" i="12"/>
  <c r="L46" i="8"/>
  <c r="L46" i="12"/>
  <c r="L46" i="5"/>
  <c r="L46" i="3"/>
  <c r="L46" i="10"/>
  <c r="L46" i="6"/>
  <c r="L46" i="7"/>
  <c r="L46" i="4"/>
  <c r="L46" i="2"/>
  <c r="L46" i="9"/>
  <c r="L46" i="11"/>
  <c r="L31" i="4"/>
  <c r="L31" i="9"/>
  <c r="L31" i="8"/>
  <c r="L31" i="12"/>
  <c r="L31" i="7"/>
  <c r="L31" i="2"/>
  <c r="L31" i="6"/>
  <c r="L31" i="5"/>
  <c r="L31" i="3"/>
  <c r="L31" i="10"/>
  <c r="L31" i="11"/>
  <c r="L32" i="8"/>
  <c r="L32" i="2"/>
  <c r="L32" i="11"/>
  <c r="L32" i="4"/>
  <c r="L32" i="7"/>
  <c r="L32" i="10"/>
  <c r="L32" i="12"/>
  <c r="L32" i="5"/>
  <c r="L32" i="9"/>
  <c r="L32" i="6"/>
  <c r="L32" i="3"/>
  <c r="M7" i="3" l="1"/>
  <c r="M7" i="5"/>
  <c r="M7" i="11"/>
  <c r="M7" i="4"/>
  <c r="M7" i="12"/>
  <c r="M7" i="8"/>
  <c r="M7" i="7"/>
  <c r="M7" i="10"/>
  <c r="M7" i="6"/>
  <c r="M7" i="2"/>
  <c r="M7" i="9"/>
  <c r="O21" i="2"/>
  <c r="O21" i="7"/>
  <c r="O21" i="5"/>
  <c r="O21" i="4"/>
  <c r="O21" i="12"/>
  <c r="O21" i="6"/>
  <c r="O21" i="3"/>
  <c r="O21" i="9"/>
  <c r="O21" i="10"/>
  <c r="O21" i="8"/>
  <c r="O21" i="11"/>
  <c r="M57" i="2"/>
  <c r="M57" i="6"/>
  <c r="M57" i="3"/>
  <c r="M57" i="12"/>
  <c r="M57" i="7"/>
  <c r="M57" i="11"/>
  <c r="M57" i="9"/>
  <c r="M57" i="4"/>
  <c r="M57" i="5"/>
  <c r="M57" i="8"/>
  <c r="M57" i="10"/>
  <c r="M12" i="7"/>
  <c r="M12" i="4"/>
  <c r="M12" i="11"/>
  <c r="M12" i="10"/>
  <c r="M12" i="6"/>
  <c r="M12" i="3"/>
  <c r="M12" i="5"/>
  <c r="M12" i="8"/>
  <c r="M12" i="2"/>
  <c r="M12" i="9"/>
  <c r="M12" i="12"/>
  <c r="M10" i="5"/>
  <c r="M10" i="11"/>
  <c r="M10" i="6"/>
  <c r="M10" i="7"/>
  <c r="M10" i="8"/>
  <c r="M10" i="12"/>
  <c r="M10" i="3"/>
  <c r="M10" i="10"/>
  <c r="M10" i="2"/>
  <c r="M10" i="9"/>
  <c r="M10" i="4"/>
  <c r="M19" i="8"/>
  <c r="M19" i="2"/>
  <c r="M19" i="7"/>
  <c r="M19" i="12"/>
  <c r="M19" i="11"/>
  <c r="M19" i="9"/>
  <c r="M19" i="10"/>
  <c r="M19" i="3"/>
  <c r="M19" i="6"/>
  <c r="M19" i="5"/>
  <c r="M19" i="4"/>
  <c r="M15" i="8"/>
  <c r="M15" i="6"/>
  <c r="M15" i="10"/>
  <c r="M15" i="12"/>
  <c r="M15" i="3"/>
  <c r="M15" i="11"/>
  <c r="M15" i="2"/>
  <c r="M15" i="5"/>
  <c r="M15" i="9"/>
  <c r="M15" i="4"/>
  <c r="M15" i="7"/>
  <c r="M47" i="2"/>
  <c r="M47" i="10"/>
  <c r="M47" i="8"/>
  <c r="M47" i="3"/>
  <c r="M47" i="7"/>
  <c r="M47" i="5"/>
  <c r="M47" i="11"/>
  <c r="M47" i="9"/>
  <c r="M47" i="6"/>
  <c r="M47" i="4"/>
  <c r="M47" i="12"/>
  <c r="M29" i="7"/>
  <c r="M29" i="6"/>
  <c r="M29" i="11"/>
  <c r="M29" i="8"/>
  <c r="M29" i="4"/>
  <c r="M29" i="10"/>
  <c r="M29" i="2"/>
  <c r="M29" i="3"/>
  <c r="M29" i="12"/>
  <c r="M29" i="9"/>
  <c r="M29" i="5"/>
  <c r="M14" i="12"/>
  <c r="M14" i="5"/>
  <c r="M14" i="3"/>
  <c r="M14" i="7"/>
  <c r="M14" i="9"/>
  <c r="M14" i="2"/>
  <c r="M14" i="10"/>
  <c r="M14" i="4"/>
  <c r="M14" i="8"/>
  <c r="M14" i="11"/>
  <c r="M14" i="6"/>
  <c r="N21" i="9"/>
  <c r="N21" i="10"/>
  <c r="N21" i="7"/>
  <c r="N21" i="11"/>
  <c r="N21" i="6"/>
  <c r="N21" i="3"/>
  <c r="N21" i="2"/>
  <c r="N21" i="4"/>
  <c r="N21" i="8"/>
  <c r="N21" i="12"/>
  <c r="N21" i="5"/>
  <c r="M13" i="7"/>
  <c r="M13" i="2"/>
  <c r="M13" i="10"/>
  <c r="M13" i="9"/>
  <c r="M13" i="11"/>
  <c r="M13" i="5"/>
  <c r="M13" i="3"/>
  <c r="M13" i="4"/>
  <c r="M13" i="12"/>
  <c r="M13" i="6"/>
  <c r="M13" i="8"/>
  <c r="M36" i="8"/>
  <c r="M36" i="2"/>
  <c r="M36" i="5"/>
  <c r="M36" i="9"/>
  <c r="M36" i="11"/>
  <c r="M36" i="6"/>
  <c r="M36" i="3"/>
  <c r="M36" i="12"/>
  <c r="M36" i="10"/>
  <c r="M36" i="4"/>
  <c r="M36" i="7"/>
  <c r="M34" i="10"/>
  <c r="M34" i="4"/>
  <c r="M34" i="11"/>
  <c r="M34" i="5"/>
  <c r="M34" i="7"/>
  <c r="M34" i="6"/>
  <c r="M34" i="2"/>
  <c r="M34" i="3"/>
  <c r="M34" i="8"/>
  <c r="M34" i="9"/>
  <c r="M34" i="12"/>
  <c r="M59" i="2"/>
  <c r="M59" i="6"/>
  <c r="M59" i="5"/>
  <c r="M59" i="11"/>
  <c r="M59" i="4"/>
  <c r="M59" i="9"/>
  <c r="M59" i="3"/>
  <c r="M59" i="10"/>
  <c r="M59" i="7"/>
  <c r="M59" i="12"/>
  <c r="M59" i="8"/>
  <c r="M56" i="4"/>
  <c r="M56" i="7"/>
  <c r="M56" i="10"/>
  <c r="M56" i="12"/>
  <c r="M56" i="5"/>
  <c r="M56" i="8"/>
  <c r="M56" i="3"/>
  <c r="M56" i="9"/>
  <c r="M56" i="2"/>
  <c r="M56" i="6"/>
  <c r="M56" i="11"/>
  <c r="M22" i="11"/>
  <c r="M22" i="12"/>
  <c r="M22" i="5"/>
  <c r="M22" i="6"/>
  <c r="M22" i="3"/>
  <c r="M22" i="7"/>
  <c r="M22" i="8"/>
  <c r="M22" i="9"/>
  <c r="M22" i="2"/>
  <c r="M22" i="4"/>
  <c r="M22" i="10"/>
  <c r="M65" i="9"/>
  <c r="M65" i="6"/>
  <c r="M65" i="11"/>
  <c r="M65" i="2"/>
  <c r="M65" i="3"/>
  <c r="M65" i="7"/>
  <c r="M65" i="10"/>
  <c r="M65" i="8"/>
  <c r="M65" i="4"/>
  <c r="M65" i="5"/>
  <c r="M65" i="12"/>
  <c r="M39" i="12"/>
  <c r="M39" i="4"/>
  <c r="M39" i="5"/>
  <c r="M39" i="8"/>
  <c r="M39" i="6"/>
  <c r="M39" i="9"/>
  <c r="M39" i="3"/>
  <c r="M39" i="7"/>
  <c r="M39" i="10"/>
  <c r="M39" i="2"/>
  <c r="M39" i="11"/>
  <c r="M60" i="3"/>
  <c r="M60" i="6"/>
  <c r="M60" i="5"/>
  <c r="M60" i="8"/>
  <c r="M60" i="10"/>
  <c r="M60" i="7"/>
  <c r="M60" i="2"/>
  <c r="M60" i="12"/>
  <c r="M60" i="11"/>
  <c r="M60" i="4"/>
  <c r="M60" i="9"/>
  <c r="M11" i="12"/>
  <c r="M11" i="11"/>
  <c r="M11" i="8"/>
  <c r="M11" i="10"/>
  <c r="M11" i="3"/>
  <c r="M11" i="5"/>
  <c r="M11" i="4"/>
  <c r="M11" i="9"/>
  <c r="M11" i="7"/>
  <c r="M11" i="2"/>
  <c r="M11" i="6"/>
  <c r="M35" i="3"/>
  <c r="M35" i="11"/>
  <c r="M35" i="10"/>
  <c r="M35" i="2"/>
  <c r="M35" i="7"/>
  <c r="M35" i="12"/>
  <c r="M35" i="6"/>
  <c r="M35" i="5"/>
  <c r="M35" i="9"/>
  <c r="M35" i="4"/>
  <c r="M35" i="8"/>
  <c r="M51" i="5"/>
  <c r="M51" i="6"/>
  <c r="M51" i="10"/>
  <c r="M51" i="8"/>
  <c r="M51" i="2"/>
  <c r="M51" i="11"/>
  <c r="M51" i="4"/>
  <c r="M51" i="12"/>
  <c r="M51" i="9"/>
  <c r="M51" i="3"/>
  <c r="M51" i="7"/>
  <c r="M18" i="6"/>
  <c r="M18" i="2"/>
  <c r="M18" i="3"/>
  <c r="M18" i="10"/>
  <c r="M18" i="5"/>
  <c r="M18" i="4"/>
  <c r="M18" i="11"/>
  <c r="M18" i="9"/>
  <c r="M18" i="8"/>
  <c r="M18" i="7"/>
  <c r="M18" i="12"/>
  <c r="M8" i="9"/>
  <c r="M8" i="4"/>
  <c r="M8" i="7"/>
  <c r="M8" i="3"/>
  <c r="M8" i="11"/>
  <c r="M8" i="5"/>
  <c r="M8" i="6"/>
  <c r="M8" i="12"/>
  <c r="M8" i="2"/>
  <c r="M8" i="8"/>
  <c r="M8" i="10"/>
  <c r="M16" i="4"/>
  <c r="M16" i="9"/>
  <c r="M16" i="2"/>
  <c r="M16" i="5"/>
  <c r="M16" i="7"/>
  <c r="M16" i="6"/>
  <c r="M16" i="3"/>
  <c r="M16" i="11"/>
  <c r="M16" i="12"/>
  <c r="M16" i="10"/>
  <c r="M16" i="8"/>
  <c r="M48" i="9"/>
  <c r="M48" i="6"/>
  <c r="M48" i="5"/>
  <c r="M48" i="12"/>
  <c r="M48" i="10"/>
  <c r="M48" i="11"/>
  <c r="M48" i="7"/>
  <c r="M48" i="4"/>
  <c r="M48" i="3"/>
  <c r="M48" i="8"/>
  <c r="M48" i="2"/>
  <c r="M40" i="10"/>
  <c r="M40" i="5"/>
  <c r="M40" i="2"/>
  <c r="M40" i="8"/>
  <c r="M40" i="12"/>
  <c r="M40" i="3"/>
  <c r="M40" i="9"/>
  <c r="M40" i="7"/>
  <c r="M40" i="6"/>
  <c r="M40" i="11"/>
  <c r="M40" i="4"/>
  <c r="M41" i="10"/>
  <c r="M41" i="3"/>
  <c r="M41" i="7"/>
  <c r="M41" i="4"/>
  <c r="M41" i="6"/>
  <c r="M41" i="2"/>
  <c r="M41" i="9"/>
  <c r="M41" i="12"/>
  <c r="M41" i="11"/>
  <c r="M41" i="5"/>
  <c r="M41" i="8"/>
  <c r="M37" i="12"/>
  <c r="M37" i="5"/>
  <c r="M37" i="11"/>
  <c r="M37" i="8"/>
  <c r="M37" i="2"/>
  <c r="M37" i="10"/>
  <c r="M37" i="4"/>
  <c r="M37" i="7"/>
  <c r="M37" i="3"/>
  <c r="M37" i="9"/>
  <c r="M37" i="6"/>
  <c r="M63" i="12"/>
  <c r="M63" i="7"/>
  <c r="M63" i="9"/>
  <c r="M63" i="10"/>
  <c r="M63" i="8"/>
  <c r="M63" i="5"/>
  <c r="M63" i="6"/>
  <c r="M63" i="11"/>
  <c r="M63" i="4"/>
  <c r="M63" i="3"/>
  <c r="M63" i="2"/>
  <c r="M42" i="10"/>
  <c r="M42" i="6"/>
  <c r="M42" i="3"/>
  <c r="M42" i="2"/>
  <c r="M42" i="9"/>
  <c r="M42" i="11"/>
  <c r="M42" i="4"/>
  <c r="M42" i="8"/>
  <c r="M42" i="12"/>
  <c r="M42" i="7"/>
  <c r="M42" i="5"/>
  <c r="M55" i="11"/>
  <c r="M55" i="3"/>
  <c r="M55" i="5"/>
  <c r="M55" i="10"/>
  <c r="M55" i="12"/>
  <c r="M55" i="7"/>
  <c r="M55" i="9"/>
  <c r="M55" i="4"/>
  <c r="M55" i="2"/>
  <c r="M55" i="6"/>
  <c r="M55" i="8"/>
  <c r="M9" i="2"/>
  <c r="M9" i="12"/>
  <c r="M9" i="5"/>
  <c r="M9" i="11"/>
  <c r="M9" i="9"/>
  <c r="M9" i="10"/>
  <c r="M9" i="6"/>
  <c r="M9" i="4"/>
  <c r="M9" i="3"/>
  <c r="M9" i="7"/>
  <c r="M9" i="8"/>
  <c r="M64" i="12"/>
  <c r="M64" i="6"/>
  <c r="M64" i="7"/>
  <c r="M64" i="8"/>
  <c r="M64" i="9"/>
  <c r="M64" i="3"/>
  <c r="M64" i="4"/>
  <c r="M64" i="10"/>
  <c r="M64" i="5"/>
  <c r="M64" i="11"/>
  <c r="M64" i="2"/>
  <c r="L6" i="7"/>
  <c r="L66" i="7" s="1"/>
  <c r="L6" i="4"/>
  <c r="L66" i="4" s="1"/>
  <c r="L6" i="12"/>
  <c r="L66" i="12" s="1"/>
  <c r="L6" i="5"/>
  <c r="L66" i="5" s="1"/>
  <c r="L6" i="8"/>
  <c r="L66" i="8" s="1"/>
  <c r="L6" i="10"/>
  <c r="L66" i="10" s="1"/>
  <c r="L6" i="6"/>
  <c r="L66" i="6" s="1"/>
  <c r="L6" i="9"/>
  <c r="L66" i="9" s="1"/>
  <c r="L6" i="3"/>
  <c r="L66" i="3" s="1"/>
  <c r="L6" i="2"/>
  <c r="L66" i="2" s="1"/>
  <c r="L6" i="11"/>
  <c r="L66" i="11" s="1"/>
  <c r="M50" i="12"/>
  <c r="M50" i="10"/>
  <c r="M50" i="2"/>
  <c r="M50" i="9"/>
  <c r="M50" i="3"/>
  <c r="M50" i="6"/>
  <c r="M50" i="5"/>
  <c r="M50" i="8"/>
  <c r="M50" i="7"/>
  <c r="M50" i="11"/>
  <c r="M50" i="4"/>
  <c r="M17" i="10"/>
  <c r="M17" i="12"/>
  <c r="M17" i="8"/>
  <c r="M17" i="3"/>
  <c r="M17" i="6"/>
  <c r="M17" i="11"/>
  <c r="M17" i="5"/>
  <c r="M17" i="4"/>
  <c r="M17" i="9"/>
  <c r="M17" i="7"/>
  <c r="M17" i="2"/>
  <c r="M26" i="9"/>
  <c r="M26" i="7"/>
  <c r="M26" i="4"/>
  <c r="M26" i="11"/>
  <c r="M26" i="5"/>
  <c r="M26" i="8"/>
  <c r="M26" i="2"/>
  <c r="M26" i="6"/>
  <c r="M26" i="10"/>
  <c r="M26" i="3"/>
  <c r="M26" i="12"/>
  <c r="M25" i="7"/>
  <c r="M25" i="2"/>
  <c r="M25" i="12"/>
  <c r="M25" i="4"/>
  <c r="M25" i="11"/>
  <c r="M25" i="5"/>
  <c r="M25" i="6"/>
  <c r="M25" i="3"/>
  <c r="M25" i="8"/>
  <c r="M25" i="10"/>
  <c r="M25" i="9"/>
  <c r="M20" i="6"/>
  <c r="M20" i="12"/>
  <c r="M20" i="7"/>
  <c r="M20" i="8"/>
  <c r="M20" i="2"/>
  <c r="M20" i="3"/>
  <c r="M20" i="9"/>
  <c r="M20" i="5"/>
  <c r="M20" i="10"/>
  <c r="M20" i="11"/>
  <c r="M20" i="4"/>
  <c r="M32" i="3"/>
  <c r="M32" i="8"/>
  <c r="M32" i="10"/>
  <c r="M32" i="4"/>
  <c r="M32" i="12"/>
  <c r="M32" i="9"/>
  <c r="M32" i="2"/>
  <c r="M32" i="5"/>
  <c r="M32" i="7"/>
  <c r="M32" i="6"/>
  <c r="M32" i="11"/>
  <c r="M31" i="2"/>
  <c r="M31" i="11"/>
  <c r="M31" i="6"/>
  <c r="M31" i="10"/>
  <c r="M31" i="5"/>
  <c r="M31" i="12"/>
  <c r="M31" i="4"/>
  <c r="M31" i="9"/>
  <c r="M31" i="8"/>
  <c r="M31" i="7"/>
  <c r="M31" i="3"/>
  <c r="M23" i="9"/>
  <c r="M23" i="7"/>
  <c r="M23" i="5"/>
  <c r="M23" i="12"/>
  <c r="M23" i="8"/>
  <c r="M23" i="2"/>
  <c r="M23" i="11"/>
  <c r="M23" i="3"/>
  <c r="M23" i="6"/>
  <c r="M23" i="4"/>
  <c r="M23" i="10"/>
  <c r="M62" i="8"/>
  <c r="M62" i="11"/>
  <c r="M62" i="9"/>
  <c r="M62" i="4"/>
  <c r="M62" i="3"/>
  <c r="M62" i="7"/>
  <c r="M62" i="5"/>
  <c r="M62" i="12"/>
  <c r="M62" i="2"/>
  <c r="M62" i="10"/>
  <c r="M62" i="6"/>
  <c r="M45" i="12"/>
  <c r="M45" i="8"/>
  <c r="M45" i="2"/>
  <c r="M45" i="10"/>
  <c r="M45" i="11"/>
  <c r="M45" i="4"/>
  <c r="M45" i="7"/>
  <c r="M45" i="5"/>
  <c r="M45" i="9"/>
  <c r="M45" i="6"/>
  <c r="M45" i="3"/>
  <c r="M30" i="2"/>
  <c r="M30" i="5"/>
  <c r="M30" i="6"/>
  <c r="M30" i="4"/>
  <c r="M30" i="9"/>
  <c r="M30" i="3"/>
  <c r="M30" i="7"/>
  <c r="M30" i="10"/>
  <c r="M30" i="12"/>
  <c r="M30" i="11"/>
  <c r="M30" i="8"/>
  <c r="M58" i="3"/>
  <c r="M58" i="7"/>
  <c r="M58" i="4"/>
  <c r="M58" i="10"/>
  <c r="M58" i="6"/>
  <c r="M58" i="11"/>
  <c r="M58" i="8"/>
  <c r="M58" i="9"/>
  <c r="M58" i="12"/>
  <c r="M58" i="2"/>
  <c r="M58" i="5"/>
  <c r="M61" i="4"/>
  <c r="M61" i="8"/>
  <c r="M61" i="11"/>
  <c r="M61" i="12"/>
  <c r="M61" i="3"/>
  <c r="M61" i="5"/>
  <c r="M61" i="9"/>
  <c r="M61" i="7"/>
  <c r="M61" i="10"/>
  <c r="M61" i="2"/>
  <c r="M61" i="6"/>
  <c r="M52" i="6"/>
  <c r="M52" i="3"/>
  <c r="M52" i="9"/>
  <c r="M52" i="10"/>
  <c r="M52" i="7"/>
  <c r="M52" i="8"/>
  <c r="M52" i="5"/>
  <c r="M52" i="4"/>
  <c r="M52" i="12"/>
  <c r="M52" i="2"/>
  <c r="M52" i="11"/>
  <c r="M49" i="10"/>
  <c r="M49" i="12"/>
  <c r="M49" i="5"/>
  <c r="M49" i="3"/>
  <c r="M49" i="4"/>
  <c r="M49" i="7"/>
  <c r="M49" i="8"/>
  <c r="M49" i="11"/>
  <c r="M49" i="2"/>
  <c r="M49" i="6"/>
  <c r="M49" i="9"/>
  <c r="M28" i="7"/>
  <c r="M28" i="8"/>
  <c r="M28" i="5"/>
  <c r="M28" i="2"/>
  <c r="M28" i="3"/>
  <c r="M28" i="4"/>
  <c r="M28" i="12"/>
  <c r="M28" i="6"/>
  <c r="M28" i="9"/>
  <c r="M28" i="11"/>
  <c r="M28" i="10"/>
  <c r="M24" i="7"/>
  <c r="M24" i="2"/>
  <c r="M24" i="12"/>
  <c r="M24" i="11"/>
  <c r="M24" i="5"/>
  <c r="M24" i="8"/>
  <c r="M24" i="6"/>
  <c r="M24" i="3"/>
  <c r="M24" i="10"/>
  <c r="M24" i="9"/>
  <c r="M24" i="4"/>
  <c r="M53" i="5"/>
  <c r="M53" i="3"/>
  <c r="M53" i="10"/>
  <c r="M53" i="2"/>
  <c r="M53" i="11"/>
  <c r="M53" i="12"/>
  <c r="M53" i="7"/>
  <c r="M53" i="9"/>
  <c r="M53" i="8"/>
  <c r="M53" i="6"/>
  <c r="M53" i="4"/>
  <c r="M44" i="5"/>
  <c r="M44" i="4"/>
  <c r="M44" i="6"/>
  <c r="M44" i="11"/>
  <c r="M44" i="10"/>
  <c r="M44" i="3"/>
  <c r="M44" i="7"/>
  <c r="M44" i="8"/>
  <c r="M44" i="2"/>
  <c r="M44" i="12"/>
  <c r="M44" i="9"/>
  <c r="M46" i="9"/>
  <c r="M46" i="12"/>
  <c r="M46" i="5"/>
  <c r="M46" i="3"/>
  <c r="M46" i="7"/>
  <c r="M46" i="11"/>
  <c r="M46" i="6"/>
  <c r="M46" i="8"/>
  <c r="M46" i="2"/>
  <c r="M46" i="10"/>
  <c r="M46" i="4"/>
  <c r="M54" i="2"/>
  <c r="M54" i="9"/>
  <c r="M54" i="11"/>
  <c r="M54" i="7"/>
  <c r="M54" i="12"/>
  <c r="M54" i="3"/>
  <c r="M54" i="10"/>
  <c r="M54" i="5"/>
  <c r="M54" i="6"/>
  <c r="M54" i="8"/>
  <c r="M54" i="4"/>
  <c r="M43" i="7"/>
  <c r="M43" i="4"/>
  <c r="M43" i="12"/>
  <c r="M43" i="2"/>
  <c r="M43" i="6"/>
  <c r="M43" i="11"/>
  <c r="M43" i="9"/>
  <c r="M43" i="3"/>
  <c r="M43" i="5"/>
  <c r="M43" i="8"/>
  <c r="M43" i="10"/>
  <c r="M33" i="3"/>
  <c r="M33" i="5"/>
  <c r="M33" i="6"/>
  <c r="M33" i="4"/>
  <c r="M33" i="12"/>
  <c r="M33" i="11"/>
  <c r="M33" i="10"/>
  <c r="M33" i="8"/>
  <c r="M33" i="7"/>
  <c r="M33" i="2"/>
  <c r="M33" i="9"/>
  <c r="M27" i="6"/>
  <c r="M27" i="5"/>
  <c r="M27" i="2"/>
  <c r="M27" i="12"/>
  <c r="M27" i="9"/>
  <c r="M27" i="11"/>
  <c r="M27" i="10"/>
  <c r="M27" i="3"/>
  <c r="M27" i="4"/>
  <c r="M27" i="8"/>
  <c r="M27" i="7"/>
  <c r="M38" i="6"/>
  <c r="M38" i="9"/>
  <c r="M38" i="12"/>
  <c r="M38" i="3"/>
  <c r="M38" i="7"/>
  <c r="M38" i="5"/>
  <c r="M38" i="8"/>
  <c r="M38" i="10"/>
  <c r="M38" i="4"/>
  <c r="M38" i="11"/>
  <c r="M38" i="2"/>
  <c r="C21" i="2" l="1"/>
  <c r="C21" i="11"/>
  <c r="C21" i="8"/>
  <c r="C21" i="10"/>
  <c r="C21" i="9"/>
  <c r="C21" i="3"/>
  <c r="C21" i="6"/>
  <c r="C21" i="12"/>
  <c r="C21" i="4"/>
  <c r="C21" i="5"/>
  <c r="C21" i="7"/>
  <c r="O28" i="4"/>
  <c r="O28" i="3"/>
  <c r="O28" i="12"/>
  <c r="O28" i="7"/>
  <c r="O28" i="9"/>
  <c r="O28" i="10"/>
  <c r="O28" i="11"/>
  <c r="O28" i="2"/>
  <c r="O28" i="5"/>
  <c r="O28" i="8"/>
  <c r="O28" i="6"/>
  <c r="N45" i="10"/>
  <c r="N45" i="12"/>
  <c r="N45" i="7"/>
  <c r="N45" i="9"/>
  <c r="N45" i="8"/>
  <c r="N45" i="4"/>
  <c r="N45" i="5"/>
  <c r="N45" i="6"/>
  <c r="N45" i="2"/>
  <c r="N45" i="3"/>
  <c r="N50" i="10"/>
  <c r="N50" i="6"/>
  <c r="N50" i="9"/>
  <c r="N50" i="12"/>
  <c r="N50" i="11"/>
  <c r="N50" i="8"/>
  <c r="N50" i="2"/>
  <c r="N50" i="4"/>
  <c r="N50" i="3"/>
  <c r="N50" i="5"/>
  <c r="N50" i="7"/>
  <c r="O41" i="12"/>
  <c r="O41" i="2"/>
  <c r="O41" i="9"/>
  <c r="O41" i="7"/>
  <c r="O41" i="3"/>
  <c r="O41" i="4"/>
  <c r="O41" i="6"/>
  <c r="O41" i="8"/>
  <c r="O41" i="11"/>
  <c r="O41" i="10"/>
  <c r="O41" i="5"/>
  <c r="O35" i="7"/>
  <c r="O35" i="2"/>
  <c r="O35" i="5"/>
  <c r="O35" i="3"/>
  <c r="O35" i="8"/>
  <c r="O35" i="12"/>
  <c r="O35" i="11"/>
  <c r="O35" i="4"/>
  <c r="O35" i="6"/>
  <c r="O35" i="9"/>
  <c r="O35" i="10"/>
  <c r="M6" i="3"/>
  <c r="M66" i="3" s="1"/>
  <c r="M6" i="4"/>
  <c r="M66" i="4" s="1"/>
  <c r="M6" i="12"/>
  <c r="M66" i="12" s="1"/>
  <c r="M6" i="11"/>
  <c r="M66" i="11" s="1"/>
  <c r="M6" i="5"/>
  <c r="M66" i="5" s="1"/>
  <c r="M6" i="10"/>
  <c r="M66" i="10" s="1"/>
  <c r="M6" i="9"/>
  <c r="M66" i="9" s="1"/>
  <c r="M6" i="6"/>
  <c r="M66" i="6" s="1"/>
  <c r="M6" i="7"/>
  <c r="M66" i="7" s="1"/>
  <c r="M6" i="8"/>
  <c r="M66" i="8" s="1"/>
  <c r="M6" i="2"/>
  <c r="M66" i="2" s="1"/>
  <c r="O48" i="6"/>
  <c r="O48" i="8"/>
  <c r="O48" i="3"/>
  <c r="O48" i="7"/>
  <c r="O48" i="5"/>
  <c r="O48" i="12"/>
  <c r="O48" i="11"/>
  <c r="O48" i="2"/>
  <c r="O48" i="10"/>
  <c r="O48" i="9"/>
  <c r="O48" i="4"/>
  <c r="N37" i="11"/>
  <c r="N37" i="7"/>
  <c r="N37" i="12"/>
  <c r="N37" i="8"/>
  <c r="N37" i="4"/>
  <c r="N37" i="5"/>
  <c r="N37" i="9"/>
  <c r="N37" i="2"/>
  <c r="O13" i="8"/>
  <c r="O13" i="6"/>
  <c r="O13" i="11"/>
  <c r="O13" i="7"/>
  <c r="O13" i="3"/>
  <c r="O13" i="2"/>
  <c r="O13" i="5"/>
  <c r="O13" i="10"/>
  <c r="O13" i="9"/>
  <c r="O13" i="12"/>
  <c r="O13" i="4"/>
  <c r="N28" i="12"/>
  <c r="N28" i="5"/>
  <c r="N28" i="8"/>
  <c r="N28" i="7"/>
  <c r="N28" i="3"/>
  <c r="N28" i="2"/>
  <c r="N28" i="10"/>
  <c r="N28" i="9"/>
  <c r="N28" i="11"/>
  <c r="N28" i="6"/>
  <c r="O53" i="5"/>
  <c r="O53" i="11"/>
  <c r="O53" i="3"/>
  <c r="O53" i="8"/>
  <c r="O53" i="10"/>
  <c r="O53" i="4"/>
  <c r="O53" i="12"/>
  <c r="O53" i="2"/>
  <c r="O53" i="9"/>
  <c r="O53" i="6"/>
  <c r="O53" i="7"/>
  <c r="O50" i="7"/>
  <c r="C50" i="7" s="1"/>
  <c r="O50" i="11"/>
  <c r="O50" i="8"/>
  <c r="O50" i="4"/>
  <c r="C50" i="4" s="1"/>
  <c r="O50" i="5"/>
  <c r="C50" i="5" s="1"/>
  <c r="O50" i="10"/>
  <c r="C50" i="10" s="1"/>
  <c r="O50" i="3"/>
  <c r="C50" i="3" s="1"/>
  <c r="O50" i="2"/>
  <c r="C50" i="2" s="1"/>
  <c r="O50" i="6"/>
  <c r="C50" i="6" s="1"/>
  <c r="O50" i="12"/>
  <c r="O50" i="9"/>
  <c r="O9" i="9"/>
  <c r="O9" i="5"/>
  <c r="O9" i="2"/>
  <c r="O9" i="12"/>
  <c r="O9" i="7"/>
  <c r="O9" i="8"/>
  <c r="O9" i="3"/>
  <c r="O9" i="11"/>
  <c r="O9" i="10"/>
  <c r="O9" i="4"/>
  <c r="O9" i="6"/>
  <c r="O22" i="5"/>
  <c r="O22" i="7"/>
  <c r="O22" i="12"/>
  <c r="O22" i="3"/>
  <c r="O22" i="8"/>
  <c r="O22" i="4"/>
  <c r="O22" i="10"/>
  <c r="O22" i="6"/>
  <c r="O22" i="2"/>
  <c r="O22" i="11"/>
  <c r="O22" i="9"/>
  <c r="O37" i="8"/>
  <c r="O37" i="5"/>
  <c r="O37" i="4"/>
  <c r="O37" i="6"/>
  <c r="O37" i="2"/>
  <c r="O37" i="12"/>
  <c r="C37" i="12" s="1"/>
  <c r="O37" i="3"/>
  <c r="O37" i="7"/>
  <c r="C37" i="7" s="1"/>
  <c r="O37" i="11"/>
  <c r="O37" i="9"/>
  <c r="O37" i="10"/>
  <c r="N53" i="11"/>
  <c r="N53" i="7"/>
  <c r="N53" i="6"/>
  <c r="N53" i="9"/>
  <c r="N53" i="2"/>
  <c r="N53" i="12"/>
  <c r="N53" i="8"/>
  <c r="N53" i="3"/>
  <c r="N53" i="4"/>
  <c r="N53" i="10"/>
  <c r="N53" i="5"/>
  <c r="N9" i="9"/>
  <c r="N9" i="4"/>
  <c r="N9" i="7"/>
  <c r="N9" i="6"/>
  <c r="N9" i="10"/>
  <c r="N9" i="2"/>
  <c r="N9" i="5"/>
  <c r="N9" i="12"/>
  <c r="N9" i="11"/>
  <c r="N9" i="3"/>
  <c r="N10" i="2"/>
  <c r="N10" i="6"/>
  <c r="N10" i="11"/>
  <c r="N10" i="10"/>
  <c r="N10" i="5"/>
  <c r="N10" i="3"/>
  <c r="N10" i="4"/>
  <c r="N10" i="12"/>
  <c r="N10" i="8"/>
  <c r="N22" i="12"/>
  <c r="N22" i="10"/>
  <c r="N22" i="11"/>
  <c r="N22" i="7"/>
  <c r="N22" i="2"/>
  <c r="N22" i="9"/>
  <c r="N22" i="6"/>
  <c r="N22" i="4"/>
  <c r="N22" i="5"/>
  <c r="N22" i="3"/>
  <c r="N65" i="4"/>
  <c r="N65" i="6"/>
  <c r="N65" i="10"/>
  <c r="N65" i="2"/>
  <c r="N65" i="12"/>
  <c r="N65" i="7"/>
  <c r="N65" i="9"/>
  <c r="N65" i="5"/>
  <c r="N65" i="3"/>
  <c r="N65" i="8"/>
  <c r="N65" i="11"/>
  <c r="N54" i="9"/>
  <c r="N54" i="5"/>
  <c r="N54" i="8"/>
  <c r="N54" i="12"/>
  <c r="N54" i="2"/>
  <c r="N54" i="7"/>
  <c r="N54" i="4"/>
  <c r="N54" i="6"/>
  <c r="N54" i="3"/>
  <c r="N58" i="11"/>
  <c r="N58" i="3"/>
  <c r="N58" i="9"/>
  <c r="N58" i="10"/>
  <c r="N58" i="7"/>
  <c r="N58" i="4"/>
  <c r="N58" i="5"/>
  <c r="N58" i="6"/>
  <c r="N58" i="12"/>
  <c r="N58" i="8"/>
  <c r="N58" i="2"/>
  <c r="N30" i="3"/>
  <c r="N30" i="12"/>
  <c r="N30" i="10"/>
  <c r="N30" i="6"/>
  <c r="N30" i="9"/>
  <c r="N30" i="4"/>
  <c r="N30" i="5"/>
  <c r="N30" i="7"/>
  <c r="N30" i="8"/>
  <c r="N30" i="2"/>
  <c r="N57" i="7"/>
  <c r="N57" i="4"/>
  <c r="N57" i="10"/>
  <c r="N57" i="12"/>
  <c r="N57" i="3"/>
  <c r="N57" i="9"/>
  <c r="N57" i="11"/>
  <c r="N57" i="5"/>
  <c r="N57" i="2"/>
  <c r="N57" i="8"/>
  <c r="N57" i="6"/>
  <c r="N42" i="3"/>
  <c r="N42" i="5"/>
  <c r="N42" i="8"/>
  <c r="N42" i="2"/>
  <c r="N42" i="12"/>
  <c r="N42" i="4"/>
  <c r="N42" i="9"/>
  <c r="N42" i="7"/>
  <c r="N42" i="10"/>
  <c r="O25" i="10"/>
  <c r="O25" i="12"/>
  <c r="O25" i="8"/>
  <c r="O25" i="6"/>
  <c r="O25" i="2"/>
  <c r="O25" i="4"/>
  <c r="O25" i="3"/>
  <c r="O25" i="11"/>
  <c r="O25" i="7"/>
  <c r="O25" i="5"/>
  <c r="O25" i="9"/>
  <c r="O10" i="4"/>
  <c r="C10" i="4" s="1"/>
  <c r="O10" i="9"/>
  <c r="O10" i="10"/>
  <c r="O10" i="3"/>
  <c r="C10" i="3" s="1"/>
  <c r="O10" i="11"/>
  <c r="O10" i="7"/>
  <c r="O10" i="5"/>
  <c r="C10" i="5" s="1"/>
  <c r="O10" i="12"/>
  <c r="C10" i="12" s="1"/>
  <c r="O10" i="6"/>
  <c r="C10" i="6" s="1"/>
  <c r="O10" i="8"/>
  <c r="O10" i="2"/>
  <c r="N56" i="6"/>
  <c r="N56" i="8"/>
  <c r="N56" i="11"/>
  <c r="N56" i="2"/>
  <c r="N56" i="12"/>
  <c r="N56" i="7"/>
  <c r="N56" i="3"/>
  <c r="N56" i="9"/>
  <c r="N56" i="4"/>
  <c r="N56" i="10"/>
  <c r="O51" i="12"/>
  <c r="O51" i="5"/>
  <c r="O51" i="3"/>
  <c r="O51" i="8"/>
  <c r="O51" i="6"/>
  <c r="O51" i="11"/>
  <c r="O51" i="9"/>
  <c r="O51" i="2"/>
  <c r="O51" i="4"/>
  <c r="O51" i="10"/>
  <c r="O51" i="7"/>
  <c r="O65" i="6"/>
  <c r="C65" i="6" s="1"/>
  <c r="O65" i="2"/>
  <c r="O65" i="11"/>
  <c r="C65" i="11" s="1"/>
  <c r="O65" i="10"/>
  <c r="C65" i="10" s="1"/>
  <c r="O65" i="7"/>
  <c r="C65" i="7" s="1"/>
  <c r="O65" i="12"/>
  <c r="O65" i="9"/>
  <c r="O65" i="5"/>
  <c r="O65" i="8"/>
  <c r="C65" i="8" s="1"/>
  <c r="O65" i="3"/>
  <c r="C65" i="3" s="1"/>
  <c r="O65" i="4"/>
  <c r="O54" i="10"/>
  <c r="O54" i="11"/>
  <c r="O54" i="8"/>
  <c r="C54" i="8" s="1"/>
  <c r="O54" i="7"/>
  <c r="O54" i="9"/>
  <c r="O54" i="3"/>
  <c r="C54" i="3" s="1"/>
  <c r="O54" i="2"/>
  <c r="C54" i="2" s="1"/>
  <c r="O54" i="5"/>
  <c r="C54" i="5" s="1"/>
  <c r="O54" i="4"/>
  <c r="C54" i="4" s="1"/>
  <c r="O54" i="6"/>
  <c r="C54" i="6" s="1"/>
  <c r="O58" i="11"/>
  <c r="C58" i="11" s="1"/>
  <c r="O58" i="3"/>
  <c r="C58" i="3" s="1"/>
  <c r="O58" i="7"/>
  <c r="O58" i="10"/>
  <c r="C58" i="10" s="1"/>
  <c r="O58" i="8"/>
  <c r="O58" i="12"/>
  <c r="O58" i="5"/>
  <c r="C58" i="5" s="1"/>
  <c r="O58" i="6"/>
  <c r="C58" i="6" s="1"/>
  <c r="O58" i="9"/>
  <c r="C58" i="9" s="1"/>
  <c r="O58" i="2"/>
  <c r="O58" i="4"/>
  <c r="C58" i="4" s="1"/>
  <c r="O30" i="11"/>
  <c r="O30" i="2"/>
  <c r="O30" i="10"/>
  <c r="O30" i="8"/>
  <c r="O30" i="9"/>
  <c r="C30" i="9" s="1"/>
  <c r="O30" i="12"/>
  <c r="O30" i="5"/>
  <c r="O30" i="7"/>
  <c r="C30" i="7" s="1"/>
  <c r="O30" i="3"/>
  <c r="C30" i="3" s="1"/>
  <c r="O30" i="6"/>
  <c r="C30" i="6" s="1"/>
  <c r="O57" i="8"/>
  <c r="O57" i="12"/>
  <c r="O57" i="6"/>
  <c r="C57" i="6" s="1"/>
  <c r="O57" i="11"/>
  <c r="O57" i="2"/>
  <c r="C57" i="2" s="1"/>
  <c r="O57" i="7"/>
  <c r="C57" i="7" s="1"/>
  <c r="O57" i="3"/>
  <c r="C57" i="3" s="1"/>
  <c r="O57" i="5"/>
  <c r="C57" i="5" s="1"/>
  <c r="O57" i="10"/>
  <c r="C57" i="10" s="1"/>
  <c r="O57" i="9"/>
  <c r="O32" i="3"/>
  <c r="O32" i="5"/>
  <c r="O32" i="9"/>
  <c r="O32" i="8"/>
  <c r="O32" i="4"/>
  <c r="O32" i="2"/>
  <c r="O32" i="6"/>
  <c r="O32" i="10"/>
  <c r="O32" i="7"/>
  <c r="O32" i="11"/>
  <c r="O32" i="12"/>
  <c r="N55" i="8"/>
  <c r="N55" i="7"/>
  <c r="N55" i="3"/>
  <c r="N55" i="9"/>
  <c r="N55" i="4"/>
  <c r="N55" i="11"/>
  <c r="N55" i="2"/>
  <c r="N55" i="10"/>
  <c r="N55" i="6"/>
  <c r="O42" i="10"/>
  <c r="O42" i="3"/>
  <c r="C42" i="3" s="1"/>
  <c r="O42" i="5"/>
  <c r="C42" i="5" s="1"/>
  <c r="O42" i="9"/>
  <c r="C42" i="9" s="1"/>
  <c r="O42" i="4"/>
  <c r="C42" i="4" s="1"/>
  <c r="O42" i="6"/>
  <c r="O42" i="2"/>
  <c r="C42" i="2" s="1"/>
  <c r="O42" i="12"/>
  <c r="C42" i="12" s="1"/>
  <c r="O42" i="8"/>
  <c r="C42" i="8" s="1"/>
  <c r="O42" i="7"/>
  <c r="C42" i="7" s="1"/>
  <c r="O42" i="11"/>
  <c r="N63" i="7"/>
  <c r="N63" i="11"/>
  <c r="N63" i="12"/>
  <c r="N63" i="2"/>
  <c r="N63" i="5"/>
  <c r="N63" i="9"/>
  <c r="N63" i="8"/>
  <c r="N63" i="6"/>
  <c r="N63" i="3"/>
  <c r="N25" i="6"/>
  <c r="N25" i="3"/>
  <c r="N25" i="2"/>
  <c r="N25" i="7"/>
  <c r="N25" i="9"/>
  <c r="N25" i="10"/>
  <c r="N25" i="11"/>
  <c r="N25" i="8"/>
  <c r="N25" i="12"/>
  <c r="N16" i="10"/>
  <c r="N16" i="8"/>
  <c r="N16" i="4"/>
  <c r="N16" i="12"/>
  <c r="N16" i="2"/>
  <c r="N16" i="3"/>
  <c r="N16" i="5"/>
  <c r="N16" i="7"/>
  <c r="N16" i="9"/>
  <c r="O60" i="11"/>
  <c r="O60" i="9"/>
  <c r="O60" i="4"/>
  <c r="O60" i="5"/>
  <c r="O60" i="8"/>
  <c r="O60" i="10"/>
  <c r="O60" i="2"/>
  <c r="O60" i="6"/>
  <c r="O60" i="12"/>
  <c r="O60" i="3"/>
  <c r="O56" i="6"/>
  <c r="C56" i="6" s="1"/>
  <c r="O56" i="2"/>
  <c r="C56" i="2" s="1"/>
  <c r="O56" i="8"/>
  <c r="C56" i="8" s="1"/>
  <c r="O56" i="11"/>
  <c r="O56" i="5"/>
  <c r="O56" i="3"/>
  <c r="C56" i="3" s="1"/>
  <c r="O56" i="4"/>
  <c r="O56" i="10"/>
  <c r="O56" i="9"/>
  <c r="O56" i="12"/>
  <c r="O56" i="7"/>
  <c r="C56" i="7" s="1"/>
  <c r="O14" i="5"/>
  <c r="O14" i="6"/>
  <c r="O14" i="2"/>
  <c r="O14" i="4"/>
  <c r="O14" i="12"/>
  <c r="O14" i="7"/>
  <c r="O14" i="11"/>
  <c r="O14" i="10"/>
  <c r="O14" i="3"/>
  <c r="O14" i="9"/>
  <c r="O14" i="8"/>
  <c r="N51" i="8"/>
  <c r="N51" i="4"/>
  <c r="N51" i="9"/>
  <c r="N51" i="10"/>
  <c r="N51" i="5"/>
  <c r="N51" i="3"/>
  <c r="N51" i="11"/>
  <c r="N51" i="12"/>
  <c r="N51" i="7"/>
  <c r="O15" i="5"/>
  <c r="O15" i="9"/>
  <c r="O15" i="12"/>
  <c r="O15" i="6"/>
  <c r="O15" i="3"/>
  <c r="O15" i="7"/>
  <c r="O15" i="4"/>
  <c r="O15" i="8"/>
  <c r="O15" i="10"/>
  <c r="O15" i="2"/>
  <c r="O15" i="11"/>
  <c r="N7" i="12"/>
  <c r="N7" i="11"/>
  <c r="N7" i="5"/>
  <c r="N7" i="6"/>
  <c r="N7" i="8"/>
  <c r="N7" i="10"/>
  <c r="N7" i="7"/>
  <c r="N7" i="2"/>
  <c r="N7" i="9"/>
  <c r="N7" i="3"/>
  <c r="N32" i="7"/>
  <c r="N32" i="6"/>
  <c r="N32" i="4"/>
  <c r="N32" i="11"/>
  <c r="N32" i="2"/>
  <c r="N32" i="9"/>
  <c r="N32" i="8"/>
  <c r="N32" i="12"/>
  <c r="N17" i="8"/>
  <c r="N17" i="10"/>
  <c r="N17" i="3"/>
  <c r="N17" i="12"/>
  <c r="N17" i="6"/>
  <c r="N17" i="5"/>
  <c r="N17" i="2"/>
  <c r="N17" i="11"/>
  <c r="N17" i="9"/>
  <c r="N17" i="4"/>
  <c r="O55" i="8"/>
  <c r="C55" i="8" s="1"/>
  <c r="O55" i="4"/>
  <c r="C55" i="4" s="1"/>
  <c r="O55" i="6"/>
  <c r="C55" i="6" s="1"/>
  <c r="O55" i="11"/>
  <c r="O55" i="7"/>
  <c r="C55" i="7" s="1"/>
  <c r="O55" i="3"/>
  <c r="O55" i="5"/>
  <c r="O55" i="10"/>
  <c r="O55" i="2"/>
  <c r="C55" i="2" s="1"/>
  <c r="O55" i="12"/>
  <c r="O55" i="9"/>
  <c r="O63" i="5"/>
  <c r="C63" i="5" s="1"/>
  <c r="O63" i="9"/>
  <c r="O63" i="3"/>
  <c r="C63" i="3" s="1"/>
  <c r="O63" i="10"/>
  <c r="O63" i="8"/>
  <c r="O63" i="11"/>
  <c r="O63" i="7"/>
  <c r="C63" i="7" s="1"/>
  <c r="O63" i="4"/>
  <c r="O63" i="2"/>
  <c r="C63" i="2" s="1"/>
  <c r="O16" i="11"/>
  <c r="O16" i="6"/>
  <c r="O16" i="10"/>
  <c r="O16" i="9"/>
  <c r="O16" i="3"/>
  <c r="C16" i="3" s="1"/>
  <c r="O16" i="2"/>
  <c r="C16" i="2" s="1"/>
  <c r="O16" i="8"/>
  <c r="C16" i="8" s="1"/>
  <c r="O16" i="12"/>
  <c r="C16" i="12" s="1"/>
  <c r="O16" i="4"/>
  <c r="C16" i="4" s="1"/>
  <c r="O16" i="5"/>
  <c r="C16" i="5" s="1"/>
  <c r="O16" i="7"/>
  <c r="C16" i="7" s="1"/>
  <c r="N64" i="10"/>
  <c r="N64" i="8"/>
  <c r="N64" i="5"/>
  <c r="N64" i="7"/>
  <c r="N64" i="12"/>
  <c r="N64" i="6"/>
  <c r="N64" i="9"/>
  <c r="N64" i="11"/>
  <c r="N60" i="10"/>
  <c r="N60" i="5"/>
  <c r="N60" i="12"/>
  <c r="N60" i="6"/>
  <c r="N60" i="4"/>
  <c r="N60" i="11"/>
  <c r="N60" i="9"/>
  <c r="N60" i="7"/>
  <c r="N60" i="3"/>
  <c r="N14" i="12"/>
  <c r="N14" i="11"/>
  <c r="N14" i="9"/>
  <c r="N14" i="5"/>
  <c r="N14" i="8"/>
  <c r="N14" i="7"/>
  <c r="N14" i="3"/>
  <c r="N14" i="6"/>
  <c r="N14" i="2"/>
  <c r="N14" i="4"/>
  <c r="N14" i="10"/>
  <c r="N47" i="4"/>
  <c r="N47" i="5"/>
  <c r="N47" i="10"/>
  <c r="N47" i="12"/>
  <c r="N47" i="9"/>
  <c r="N47" i="11"/>
  <c r="N47" i="8"/>
  <c r="N47" i="7"/>
  <c r="N47" i="3"/>
  <c r="N47" i="2"/>
  <c r="N33" i="5"/>
  <c r="N33" i="7"/>
  <c r="N33" i="3"/>
  <c r="N33" i="11"/>
  <c r="N33" i="10"/>
  <c r="N33" i="6"/>
  <c r="N15" i="9"/>
  <c r="N15" i="10"/>
  <c r="N15" i="12"/>
  <c r="N15" i="3"/>
  <c r="N15" i="6"/>
  <c r="N15" i="11"/>
  <c r="N15" i="8"/>
  <c r="N15" i="5"/>
  <c r="N15" i="4"/>
  <c r="N38" i="7"/>
  <c r="N38" i="10"/>
  <c r="N38" i="6"/>
  <c r="N38" i="12"/>
  <c r="N38" i="8"/>
  <c r="N38" i="9"/>
  <c r="N38" i="3"/>
  <c r="O31" i="10"/>
  <c r="O31" i="2"/>
  <c r="O31" i="8"/>
  <c r="O31" i="9"/>
  <c r="O31" i="11"/>
  <c r="O31" i="3"/>
  <c r="O31" i="7"/>
  <c r="O31" i="4"/>
  <c r="O31" i="12"/>
  <c r="O31" i="6"/>
  <c r="O31" i="5"/>
  <c r="O17" i="12"/>
  <c r="C17" i="12" s="1"/>
  <c r="O17" i="3"/>
  <c r="C17" i="3" s="1"/>
  <c r="O17" i="9"/>
  <c r="O17" i="10"/>
  <c r="C17" i="10" s="1"/>
  <c r="O17" i="2"/>
  <c r="C17" i="2" s="1"/>
  <c r="O17" i="5"/>
  <c r="C17" i="5" s="1"/>
  <c r="O17" i="8"/>
  <c r="O17" i="7"/>
  <c r="O17" i="4"/>
  <c r="C17" i="4" s="1"/>
  <c r="O17" i="6"/>
  <c r="C17" i="6" s="1"/>
  <c r="O17" i="11"/>
  <c r="O40" i="8"/>
  <c r="O40" i="5"/>
  <c r="O40" i="12"/>
  <c r="O40" i="3"/>
  <c r="O40" i="4"/>
  <c r="O40" i="7"/>
  <c r="O40" i="10"/>
  <c r="O40" i="11"/>
  <c r="O40" i="9"/>
  <c r="O40" i="6"/>
  <c r="O40" i="2"/>
  <c r="O64" i="10"/>
  <c r="C64" i="10" s="1"/>
  <c r="O64" i="4"/>
  <c r="O64" i="3"/>
  <c r="O64" i="12"/>
  <c r="O64" i="8"/>
  <c r="O64" i="11"/>
  <c r="O64" i="6"/>
  <c r="C64" i="6" s="1"/>
  <c r="O64" i="5"/>
  <c r="C64" i="5" s="1"/>
  <c r="O64" i="7"/>
  <c r="O64" i="9"/>
  <c r="C64" i="9" s="1"/>
  <c r="O64" i="2"/>
  <c r="O39" i="3"/>
  <c r="O39" i="2"/>
  <c r="O39" i="6"/>
  <c r="O39" i="9"/>
  <c r="O39" i="11"/>
  <c r="O39" i="10"/>
  <c r="O39" i="7"/>
  <c r="O39" i="12"/>
  <c r="O39" i="8"/>
  <c r="O39" i="4"/>
  <c r="O39" i="5"/>
  <c r="O47" i="9"/>
  <c r="O47" i="3"/>
  <c r="C47" i="3" s="1"/>
  <c r="O47" i="2"/>
  <c r="O47" i="4"/>
  <c r="C47" i="4" s="1"/>
  <c r="O47" i="11"/>
  <c r="C47" i="11" s="1"/>
  <c r="O47" i="10"/>
  <c r="C47" i="10" s="1"/>
  <c r="O47" i="5"/>
  <c r="C47" i="5" s="1"/>
  <c r="O47" i="6"/>
  <c r="O47" i="8"/>
  <c r="O47" i="12"/>
  <c r="O47" i="7"/>
  <c r="O12" i="2"/>
  <c r="O12" i="4"/>
  <c r="O12" i="11"/>
  <c r="O12" i="3"/>
  <c r="O12" i="9"/>
  <c r="O12" i="7"/>
  <c r="O12" i="6"/>
  <c r="O12" i="12"/>
  <c r="O12" i="8"/>
  <c r="O12" i="5"/>
  <c r="O12" i="10"/>
  <c r="O33" i="10"/>
  <c r="C33" i="10" s="1"/>
  <c r="O33" i="6"/>
  <c r="C33" i="6" s="1"/>
  <c r="O33" i="7"/>
  <c r="C33" i="7" s="1"/>
  <c r="O33" i="2"/>
  <c r="O33" i="5"/>
  <c r="C33" i="5" s="1"/>
  <c r="O33" i="3"/>
  <c r="C33" i="3" s="1"/>
  <c r="O33" i="12"/>
  <c r="O33" i="8"/>
  <c r="O33" i="11"/>
  <c r="O33" i="4"/>
  <c r="O33" i="9"/>
  <c r="O38" i="10"/>
  <c r="C38" i="10" s="1"/>
  <c r="O38" i="3"/>
  <c r="C38" i="3" s="1"/>
  <c r="O38" i="4"/>
  <c r="O38" i="9"/>
  <c r="C38" i="9" s="1"/>
  <c r="O38" i="7"/>
  <c r="C38" i="7" s="1"/>
  <c r="O38" i="2"/>
  <c r="O38" i="12"/>
  <c r="O38" i="6"/>
  <c r="C38" i="6" s="1"/>
  <c r="O38" i="11"/>
  <c r="O38" i="5"/>
  <c r="N31" i="2"/>
  <c r="N31" i="9"/>
  <c r="N31" i="8"/>
  <c r="N31" i="12"/>
  <c r="N31" i="7"/>
  <c r="N31" i="5"/>
  <c r="N31" i="4"/>
  <c r="N31" i="6"/>
  <c r="N31" i="3"/>
  <c r="N31" i="11"/>
  <c r="N62" i="10"/>
  <c r="N62" i="3"/>
  <c r="N62" i="7"/>
  <c r="N62" i="5"/>
  <c r="N62" i="8"/>
  <c r="N62" i="9"/>
  <c r="N62" i="12"/>
  <c r="N40" i="3"/>
  <c r="N40" i="9"/>
  <c r="N40" i="6"/>
  <c r="N40" i="5"/>
  <c r="N40" i="7"/>
  <c r="N40" i="4"/>
  <c r="N40" i="10"/>
  <c r="N40" i="11"/>
  <c r="N34" i="11"/>
  <c r="N34" i="9"/>
  <c r="N34" i="5"/>
  <c r="N34" i="10"/>
  <c r="N34" i="2"/>
  <c r="N34" i="8"/>
  <c r="N34" i="12"/>
  <c r="N34" i="6"/>
  <c r="N34" i="4"/>
  <c r="N34" i="3"/>
  <c r="N39" i="12"/>
  <c r="N39" i="3"/>
  <c r="N39" i="5"/>
  <c r="N39" i="8"/>
  <c r="N39" i="6"/>
  <c r="N39" i="9"/>
  <c r="N39" i="11"/>
  <c r="N39" i="4"/>
  <c r="N39" i="7"/>
  <c r="N39" i="10"/>
  <c r="N12" i="5"/>
  <c r="N12" i="9"/>
  <c r="N12" i="12"/>
  <c r="N12" i="7"/>
  <c r="N12" i="2"/>
  <c r="N12" i="10"/>
  <c r="N12" i="11"/>
  <c r="N12" i="3"/>
  <c r="N12" i="6"/>
  <c r="N12" i="8"/>
  <c r="O36" i="2"/>
  <c r="O36" i="9"/>
  <c r="O36" i="11"/>
  <c r="O36" i="10"/>
  <c r="O36" i="7"/>
  <c r="O36" i="12"/>
  <c r="O36" i="4"/>
  <c r="O36" i="5"/>
  <c r="O36" i="3"/>
  <c r="O36" i="6"/>
  <c r="O36" i="8"/>
  <c r="O59" i="2"/>
  <c r="O59" i="4"/>
  <c r="O59" i="7"/>
  <c r="O59" i="6"/>
  <c r="O59" i="10"/>
  <c r="O59" i="12"/>
  <c r="O59" i="5"/>
  <c r="O59" i="8"/>
  <c r="O59" i="9"/>
  <c r="O59" i="3"/>
  <c r="N49" i="4"/>
  <c r="N49" i="11"/>
  <c r="N49" i="8"/>
  <c r="N49" i="5"/>
  <c r="N49" i="6"/>
  <c r="N49" i="10"/>
  <c r="N49" i="7"/>
  <c r="N49" i="2"/>
  <c r="O24" i="6"/>
  <c r="O24" i="7"/>
  <c r="O24" i="3"/>
  <c r="O24" i="4"/>
  <c r="O24" i="12"/>
  <c r="O24" i="2"/>
  <c r="O24" i="10"/>
  <c r="O24" i="8"/>
  <c r="O24" i="11"/>
  <c r="O24" i="5"/>
  <c r="O24" i="9"/>
  <c r="O44" i="10"/>
  <c r="O44" i="8"/>
  <c r="O44" i="11"/>
  <c r="O44" i="12"/>
  <c r="O44" i="4"/>
  <c r="O44" i="5"/>
  <c r="O44" i="7"/>
  <c r="O44" i="2"/>
  <c r="O44" i="6"/>
  <c r="O44" i="3"/>
  <c r="O44" i="9"/>
  <c r="N52" i="12"/>
  <c r="N52" i="3"/>
  <c r="N52" i="5"/>
  <c r="N52" i="10"/>
  <c r="N52" i="8"/>
  <c r="N52" i="2"/>
  <c r="N52" i="6"/>
  <c r="N52" i="4"/>
  <c r="N52" i="9"/>
  <c r="N52" i="11"/>
  <c r="N52" i="7"/>
  <c r="O62" i="3"/>
  <c r="O62" i="2"/>
  <c r="O62" i="6"/>
  <c r="O62" i="9"/>
  <c r="O62" i="12"/>
  <c r="C62" i="12" s="1"/>
  <c r="O62" i="11"/>
  <c r="O62" i="7"/>
  <c r="C62" i="7" s="1"/>
  <c r="O62" i="4"/>
  <c r="O62" i="10"/>
  <c r="O20" i="2"/>
  <c r="O20" i="5"/>
  <c r="O20" i="4"/>
  <c r="O20" i="11"/>
  <c r="O20" i="6"/>
  <c r="O20" i="12"/>
  <c r="O20" i="7"/>
  <c r="O20" i="10"/>
  <c r="O20" i="8"/>
  <c r="O20" i="3"/>
  <c r="O20" i="9"/>
  <c r="O34" i="2"/>
  <c r="C34" i="2" s="1"/>
  <c r="O34" i="6"/>
  <c r="O34" i="7"/>
  <c r="O34" i="8"/>
  <c r="O34" i="11"/>
  <c r="C34" i="11" s="1"/>
  <c r="O34" i="12"/>
  <c r="C34" i="12" s="1"/>
  <c r="O34" i="4"/>
  <c r="C34" i="4" s="1"/>
  <c r="O34" i="10"/>
  <c r="O34" i="3"/>
  <c r="C34" i="3" s="1"/>
  <c r="O34" i="9"/>
  <c r="C34" i="9" s="1"/>
  <c r="O34" i="5"/>
  <c r="C34" i="5" s="1"/>
  <c r="O29" i="6"/>
  <c r="O29" i="11"/>
  <c r="O29" i="12"/>
  <c r="O29" i="3"/>
  <c r="O29" i="8"/>
  <c r="O29" i="5"/>
  <c r="O29" i="9"/>
  <c r="O29" i="4"/>
  <c r="O29" i="7"/>
  <c r="O29" i="2"/>
  <c r="O29" i="10"/>
  <c r="N36" i="2"/>
  <c r="N36" i="5"/>
  <c r="N36" i="12"/>
  <c r="N36" i="4"/>
  <c r="N36" i="6"/>
  <c r="N36" i="8"/>
  <c r="N36" i="3"/>
  <c r="N36" i="9"/>
  <c r="N36" i="7"/>
  <c r="N36" i="11"/>
  <c r="N59" i="4"/>
  <c r="N59" i="5"/>
  <c r="N59" i="9"/>
  <c r="N59" i="2"/>
  <c r="N59" i="3"/>
  <c r="N59" i="11"/>
  <c r="N59" i="6"/>
  <c r="N59" i="10"/>
  <c r="N59" i="7"/>
  <c r="O7" i="12"/>
  <c r="C7" i="12" s="1"/>
  <c r="O7" i="3"/>
  <c r="C7" i="3" s="1"/>
  <c r="O7" i="2"/>
  <c r="C7" i="2" s="1"/>
  <c r="O7" i="8"/>
  <c r="O7" i="10"/>
  <c r="C7" i="10" s="1"/>
  <c r="O7" i="5"/>
  <c r="C7" i="5" s="1"/>
  <c r="O7" i="6"/>
  <c r="C7" i="6" s="1"/>
  <c r="O7" i="11"/>
  <c r="O7" i="4"/>
  <c r="O7" i="7"/>
  <c r="C7" i="7" s="1"/>
  <c r="O7" i="9"/>
  <c r="C7" i="9" s="1"/>
  <c r="O49" i="11"/>
  <c r="O49" i="2"/>
  <c r="C49" i="2" s="1"/>
  <c r="O49" i="4"/>
  <c r="O49" i="9"/>
  <c r="O49" i="12"/>
  <c r="O49" i="6"/>
  <c r="O49" i="7"/>
  <c r="C49" i="7" s="1"/>
  <c r="O49" i="3"/>
  <c r="O49" i="10"/>
  <c r="O49" i="8"/>
  <c r="O49" i="5"/>
  <c r="C49" i="5" s="1"/>
  <c r="N24" i="8"/>
  <c r="N24" i="9"/>
  <c r="N24" i="3"/>
  <c r="N24" i="11"/>
  <c r="N24" i="10"/>
  <c r="N24" i="4"/>
  <c r="N24" i="12"/>
  <c r="N61" i="6"/>
  <c r="N61" i="5"/>
  <c r="N61" i="9"/>
  <c r="N61" i="2"/>
  <c r="N61" i="4"/>
  <c r="N61" i="3"/>
  <c r="N61" i="10"/>
  <c r="N61" i="12"/>
  <c r="N61" i="8"/>
  <c r="N44" i="7"/>
  <c r="N44" i="5"/>
  <c r="N44" i="8"/>
  <c r="N44" i="4"/>
  <c r="N44" i="11"/>
  <c r="N44" i="12"/>
  <c r="N44" i="6"/>
  <c r="N44" i="2"/>
  <c r="O52" i="8"/>
  <c r="C52" i="8" s="1"/>
  <c r="O52" i="3"/>
  <c r="O52" i="7"/>
  <c r="O52" i="9"/>
  <c r="O52" i="11"/>
  <c r="O52" i="5"/>
  <c r="O52" i="10"/>
  <c r="C52" i="10" s="1"/>
  <c r="O52" i="4"/>
  <c r="C52" i="4" s="1"/>
  <c r="O52" i="12"/>
  <c r="C52" i="12" s="1"/>
  <c r="N20" i="7"/>
  <c r="N20" i="3"/>
  <c r="N20" i="5"/>
  <c r="N20" i="11"/>
  <c r="N20" i="4"/>
  <c r="N20" i="9"/>
  <c r="N20" i="6"/>
  <c r="N20" i="12"/>
  <c r="N20" i="10"/>
  <c r="N20" i="8"/>
  <c r="O18" i="4"/>
  <c r="O18" i="2"/>
  <c r="O18" i="7"/>
  <c r="O18" i="9"/>
  <c r="O18" i="6"/>
  <c r="O18" i="5"/>
  <c r="O18" i="12"/>
  <c r="O18" i="11"/>
  <c r="O18" i="3"/>
  <c r="O18" i="10"/>
  <c r="O18" i="8"/>
  <c r="N8" i="6"/>
  <c r="N8" i="12"/>
  <c r="N8" i="9"/>
  <c r="N8" i="7"/>
  <c r="N8" i="2"/>
  <c r="N8" i="11"/>
  <c r="N8" i="4"/>
  <c r="N8" i="8"/>
  <c r="N8" i="10"/>
  <c r="N8" i="5"/>
  <c r="N29" i="5"/>
  <c r="N29" i="7"/>
  <c r="N29" i="6"/>
  <c r="N29" i="11"/>
  <c r="N29" i="9"/>
  <c r="N29" i="2"/>
  <c r="N19" i="4"/>
  <c r="N19" i="3"/>
  <c r="N19" i="6"/>
  <c r="N19" i="10"/>
  <c r="N19" i="2"/>
  <c r="N19" i="12"/>
  <c r="N19" i="11"/>
  <c r="N19" i="9"/>
  <c r="N19" i="8"/>
  <c r="O43" i="4"/>
  <c r="O43" i="12"/>
  <c r="O43" i="9"/>
  <c r="O43" i="7"/>
  <c r="O43" i="2"/>
  <c r="O43" i="10"/>
  <c r="O43" i="3"/>
  <c r="O43" i="6"/>
  <c r="O43" i="8"/>
  <c r="O43" i="11"/>
  <c r="O43" i="5"/>
  <c r="O27" i="12"/>
  <c r="O27" i="11"/>
  <c r="O27" i="8"/>
  <c r="O27" i="9"/>
  <c r="O27" i="10"/>
  <c r="O27" i="6"/>
  <c r="O27" i="3"/>
  <c r="O27" i="5"/>
  <c r="O27" i="4"/>
  <c r="O27" i="2"/>
  <c r="O27" i="7"/>
  <c r="O61" i="7"/>
  <c r="O61" i="5"/>
  <c r="O61" i="4"/>
  <c r="C61" i="4" s="1"/>
  <c r="O61" i="8"/>
  <c r="O61" i="6"/>
  <c r="C61" i="6" s="1"/>
  <c r="O61" i="9"/>
  <c r="O61" i="12"/>
  <c r="O61" i="3"/>
  <c r="C61" i="3" s="1"/>
  <c r="O61" i="10"/>
  <c r="O61" i="11"/>
  <c r="O61" i="2"/>
  <c r="C61" i="2" s="1"/>
  <c r="O46" i="9"/>
  <c r="O46" i="5"/>
  <c r="O46" i="10"/>
  <c r="O46" i="2"/>
  <c r="O46" i="7"/>
  <c r="O46" i="8"/>
  <c r="O46" i="4"/>
  <c r="O46" i="6"/>
  <c r="O46" i="12"/>
  <c r="O46" i="3"/>
  <c r="O23" i="7"/>
  <c r="O23" i="8"/>
  <c r="O23" i="12"/>
  <c r="O23" i="11"/>
  <c r="O23" i="6"/>
  <c r="O23" i="3"/>
  <c r="O23" i="2"/>
  <c r="O23" i="4"/>
  <c r="O23" i="5"/>
  <c r="O23" i="9"/>
  <c r="O23" i="10"/>
  <c r="O26" i="12"/>
  <c r="O26" i="5"/>
  <c r="O26" i="7"/>
  <c r="O26" i="10"/>
  <c r="O26" i="4"/>
  <c r="O26" i="2"/>
  <c r="O26" i="11"/>
  <c r="O26" i="9"/>
  <c r="O26" i="3"/>
  <c r="O26" i="6"/>
  <c r="O26" i="8"/>
  <c r="N18" i="5"/>
  <c r="N18" i="3"/>
  <c r="N18" i="9"/>
  <c r="N18" i="2"/>
  <c r="N18" i="12"/>
  <c r="N18" i="8"/>
  <c r="N18" i="11"/>
  <c r="N18" i="6"/>
  <c r="N18" i="10"/>
  <c r="O8" i="11"/>
  <c r="O8" i="9"/>
  <c r="O8" i="7"/>
  <c r="C8" i="7" s="1"/>
  <c r="O8" i="2"/>
  <c r="C8" i="2" s="1"/>
  <c r="O8" i="5"/>
  <c r="C8" i="5" s="1"/>
  <c r="O8" i="6"/>
  <c r="O8" i="10"/>
  <c r="C8" i="10" s="1"/>
  <c r="O8" i="3"/>
  <c r="O8" i="8"/>
  <c r="O8" i="4"/>
  <c r="C8" i="4" s="1"/>
  <c r="O8" i="12"/>
  <c r="N11" i="9"/>
  <c r="N11" i="11"/>
  <c r="N11" i="7"/>
  <c r="N11" i="4"/>
  <c r="N11" i="12"/>
  <c r="N11" i="2"/>
  <c r="N11" i="10"/>
  <c r="N11" i="5"/>
  <c r="O19" i="2"/>
  <c r="C19" i="2" s="1"/>
  <c r="O19" i="8"/>
  <c r="C19" i="8" s="1"/>
  <c r="O19" i="5"/>
  <c r="O19" i="3"/>
  <c r="C19" i="3" s="1"/>
  <c r="O19" i="11"/>
  <c r="C19" i="11" s="1"/>
  <c r="O19" i="10"/>
  <c r="O19" i="6"/>
  <c r="C19" i="6" s="1"/>
  <c r="O19" i="4"/>
  <c r="C19" i="4" s="1"/>
  <c r="O19" i="9"/>
  <c r="O19" i="7"/>
  <c r="O19" i="12"/>
  <c r="N43" i="4"/>
  <c r="N43" i="5"/>
  <c r="N43" i="7"/>
  <c r="N43" i="11"/>
  <c r="N43" i="3"/>
  <c r="N43" i="12"/>
  <c r="N43" i="9"/>
  <c r="N43" i="10"/>
  <c r="N27" i="4"/>
  <c r="N27" i="6"/>
  <c r="N27" i="8"/>
  <c r="N27" i="5"/>
  <c r="N27" i="2"/>
  <c r="N46" i="6"/>
  <c r="N46" i="4"/>
  <c r="N46" i="12"/>
  <c r="N46" i="9"/>
  <c r="N46" i="2"/>
  <c r="N46" i="7"/>
  <c r="N46" i="11"/>
  <c r="N23" i="5"/>
  <c r="N23" i="4"/>
  <c r="N23" i="2"/>
  <c r="N23" i="6"/>
  <c r="N23" i="3"/>
  <c r="N23" i="7"/>
  <c r="N23" i="10"/>
  <c r="O45" i="9"/>
  <c r="C45" i="9" s="1"/>
  <c r="O45" i="7"/>
  <c r="C45" i="7" s="1"/>
  <c r="O45" i="6"/>
  <c r="C45" i="6" s="1"/>
  <c r="O45" i="10"/>
  <c r="C45" i="10" s="1"/>
  <c r="O45" i="11"/>
  <c r="O45" i="5"/>
  <c r="C45" i="5" s="1"/>
  <c r="O45" i="4"/>
  <c r="C45" i="4" s="1"/>
  <c r="N41" i="3"/>
  <c r="N41" i="8"/>
  <c r="N41" i="12"/>
  <c r="N41" i="6"/>
  <c r="N41" i="11"/>
  <c r="N41" i="10"/>
  <c r="N41" i="5"/>
  <c r="N41" i="2"/>
  <c r="N26" i="8"/>
  <c r="N26" i="6"/>
  <c r="N26" i="2"/>
  <c r="N26" i="9"/>
  <c r="N26" i="11"/>
  <c r="N26" i="3"/>
  <c r="N26" i="10"/>
  <c r="N26" i="12"/>
  <c r="N26" i="5"/>
  <c r="N26" i="7"/>
  <c r="N35" i="2"/>
  <c r="N35" i="9"/>
  <c r="N35" i="8"/>
  <c r="N35" i="10"/>
  <c r="N35" i="3"/>
  <c r="N35" i="6"/>
  <c r="N48" i="12"/>
  <c r="N48" i="4"/>
  <c r="N48" i="2"/>
  <c r="N48" i="8"/>
  <c r="N48" i="11"/>
  <c r="N48" i="9"/>
  <c r="N48" i="7"/>
  <c r="O11" i="8"/>
  <c r="O11" i="5"/>
  <c r="C11" i="5" s="1"/>
  <c r="O11" i="10"/>
  <c r="O11" i="2"/>
  <c r="O11" i="4"/>
  <c r="C11" i="4" s="1"/>
  <c r="O11" i="9"/>
  <c r="O11" i="7"/>
  <c r="C11" i="7" s="1"/>
  <c r="O11" i="3"/>
  <c r="O11" i="11"/>
  <c r="O11" i="12"/>
  <c r="C11" i="12" s="1"/>
  <c r="O11" i="6"/>
  <c r="N13" i="7"/>
  <c r="N13" i="10"/>
  <c r="N13" i="12"/>
  <c r="N13" i="11"/>
  <c r="N13" i="2"/>
  <c r="N13" i="9"/>
  <c r="C17" i="9" l="1"/>
  <c r="C37" i="9"/>
  <c r="C62" i="9"/>
  <c r="C56" i="9"/>
  <c r="C55" i="9"/>
  <c r="C57" i="9"/>
  <c r="C65" i="9"/>
  <c r="C50" i="9"/>
  <c r="C11" i="9"/>
  <c r="C63" i="9"/>
  <c r="C30" i="12"/>
  <c r="C19" i="12"/>
  <c r="C65" i="12"/>
  <c r="C50" i="12"/>
  <c r="C61" i="12"/>
  <c r="C47" i="12"/>
  <c r="C58" i="12"/>
  <c r="C37" i="11"/>
  <c r="C64" i="11"/>
  <c r="C8" i="11"/>
  <c r="C63" i="11"/>
  <c r="C52" i="11"/>
  <c r="C49" i="11"/>
  <c r="C7" i="11"/>
  <c r="C33" i="11"/>
  <c r="C10" i="11"/>
  <c r="C55" i="11"/>
  <c r="C62" i="10"/>
  <c r="C42" i="10"/>
  <c r="C39" i="10"/>
  <c r="C56" i="10"/>
  <c r="C16" i="10"/>
  <c r="C49" i="10"/>
  <c r="C58" i="8"/>
  <c r="C61" i="8"/>
  <c r="C63" i="8"/>
  <c r="C10" i="8"/>
  <c r="C30" i="8"/>
  <c r="C8" i="8"/>
  <c r="C37" i="8"/>
  <c r="C64" i="8"/>
  <c r="C49" i="8"/>
  <c r="C47" i="9"/>
  <c r="C56" i="4"/>
  <c r="C8" i="6"/>
  <c r="C54" i="7"/>
  <c r="C52" i="9"/>
  <c r="C62" i="3"/>
  <c r="C47" i="7"/>
  <c r="C55" i="10"/>
  <c r="C57" i="8"/>
  <c r="C7" i="8"/>
  <c r="C30" i="10"/>
  <c r="C61" i="10"/>
  <c r="C49" i="6"/>
  <c r="C34" i="6"/>
  <c r="C58" i="2"/>
  <c r="C65" i="5"/>
  <c r="C50" i="11"/>
  <c r="C10" i="10"/>
  <c r="C64" i="7"/>
  <c r="C17" i="11"/>
  <c r="C56" i="12"/>
  <c r="C57" i="11"/>
  <c r="C11" i="2"/>
  <c r="C54" i="9"/>
  <c r="C65" i="2"/>
  <c r="C26" i="8"/>
  <c r="C23" i="6"/>
  <c r="C27" i="8"/>
  <c r="C23" i="5"/>
  <c r="C18" i="5"/>
  <c r="C14" i="8"/>
  <c r="C32" i="12"/>
  <c r="C9" i="6"/>
  <c r="C12" i="2"/>
  <c r="C39" i="9"/>
  <c r="C40" i="5"/>
  <c r="C31" i="2"/>
  <c r="C22" i="6"/>
  <c r="C34" i="10"/>
  <c r="C59" i="7"/>
  <c r="C36" i="6"/>
  <c r="C16" i="9"/>
  <c r="C44" i="8"/>
  <c r="C14" i="10"/>
  <c r="C53" i="2"/>
  <c r="C20" i="3"/>
  <c r="C22" i="3"/>
  <c r="C9" i="7"/>
  <c r="C53" i="10"/>
  <c r="C28" i="5"/>
  <c r="C52" i="7"/>
  <c r="C9" i="12"/>
  <c r="C19" i="9"/>
  <c r="C15" i="11"/>
  <c r="C32" i="9"/>
  <c r="C25" i="6"/>
  <c r="N41" i="4"/>
  <c r="C41" i="4" s="1"/>
  <c r="N27" i="3"/>
  <c r="N35" i="12"/>
  <c r="N46" i="5"/>
  <c r="C46" i="5" s="1"/>
  <c r="C26" i="7"/>
  <c r="C23" i="4"/>
  <c r="C46" i="12"/>
  <c r="C18" i="3"/>
  <c r="N20" i="2"/>
  <c r="C20" i="2" s="1"/>
  <c r="C29" i="5"/>
  <c r="C20" i="4"/>
  <c r="C44" i="4"/>
  <c r="C36" i="9"/>
  <c r="C12" i="3"/>
  <c r="C47" i="8"/>
  <c r="C39" i="7"/>
  <c r="C40" i="4"/>
  <c r="C31" i="9"/>
  <c r="N15" i="7"/>
  <c r="C15" i="7" s="1"/>
  <c r="N60" i="2"/>
  <c r="N64" i="3"/>
  <c r="N17" i="7"/>
  <c r="C17" i="7" s="1"/>
  <c r="N32" i="3"/>
  <c r="C32" i="3" s="1"/>
  <c r="N7" i="4"/>
  <c r="C14" i="2"/>
  <c r="N16" i="6"/>
  <c r="C16" i="6" s="1"/>
  <c r="N25" i="4"/>
  <c r="C25" i="4" s="1"/>
  <c r="C51" i="12"/>
  <c r="C25" i="3"/>
  <c r="C9" i="11"/>
  <c r="C35" i="2"/>
  <c r="C41" i="5"/>
  <c r="N35" i="4"/>
  <c r="C35" i="4" s="1"/>
  <c r="N48" i="6"/>
  <c r="C48" i="6" s="1"/>
  <c r="N46" i="3"/>
  <c r="C46" i="3" s="1"/>
  <c r="C26" i="5"/>
  <c r="C23" i="2"/>
  <c r="C46" i="6"/>
  <c r="C43" i="3"/>
  <c r="C18" i="11"/>
  <c r="C52" i="5"/>
  <c r="C20" i="5"/>
  <c r="C44" i="12"/>
  <c r="C59" i="10"/>
  <c r="C36" i="2"/>
  <c r="N40" i="2"/>
  <c r="C12" i="11"/>
  <c r="C40" i="3"/>
  <c r="N51" i="2"/>
  <c r="C14" i="6"/>
  <c r="C60" i="5"/>
  <c r="C65" i="4"/>
  <c r="C51" i="7"/>
  <c r="N56" i="5"/>
  <c r="C56" i="5" s="1"/>
  <c r="C22" i="4"/>
  <c r="C9" i="3"/>
  <c r="C53" i="12"/>
  <c r="C13" i="2"/>
  <c r="C48" i="4"/>
  <c r="C28" i="6"/>
  <c r="O45" i="3"/>
  <c r="C45" i="3" s="1"/>
  <c r="N46" i="10"/>
  <c r="C46" i="10" s="1"/>
  <c r="C11" i="10"/>
  <c r="N35" i="5"/>
  <c r="N23" i="9"/>
  <c r="C23" i="9" s="1"/>
  <c r="N11" i="3"/>
  <c r="C11" i="3" s="1"/>
  <c r="C26" i="12"/>
  <c r="C23" i="3"/>
  <c r="C46" i="4"/>
  <c r="C43" i="10"/>
  <c r="N29" i="8"/>
  <c r="C29" i="8" s="1"/>
  <c r="C18" i="12"/>
  <c r="N44" i="3"/>
  <c r="C44" i="3" s="1"/>
  <c r="N61" i="7"/>
  <c r="C44" i="11"/>
  <c r="C24" i="11"/>
  <c r="N49" i="9"/>
  <c r="C49" i="9" s="1"/>
  <c r="C59" i="6"/>
  <c r="C36" i="8"/>
  <c r="N62" i="2"/>
  <c r="C39" i="11"/>
  <c r="C31" i="8"/>
  <c r="N64" i="2"/>
  <c r="C64" i="2" s="1"/>
  <c r="C55" i="3"/>
  <c r="N32" i="5"/>
  <c r="C32" i="5" s="1"/>
  <c r="C15" i="10"/>
  <c r="C14" i="5"/>
  <c r="C56" i="11"/>
  <c r="C60" i="4"/>
  <c r="C30" i="2"/>
  <c r="C51" i="10"/>
  <c r="C25" i="2"/>
  <c r="N10" i="9"/>
  <c r="C10" i="9" s="1"/>
  <c r="C53" i="4"/>
  <c r="N37" i="3"/>
  <c r="C48" i="9"/>
  <c r="C35" i="10"/>
  <c r="C41" i="10"/>
  <c r="N45" i="11"/>
  <c r="C45" i="11" s="1"/>
  <c r="C28" i="8"/>
  <c r="N29" i="12"/>
  <c r="C29" i="12" s="1"/>
  <c r="N36" i="10"/>
  <c r="C36" i="10" s="1"/>
  <c r="C20" i="9"/>
  <c r="O62" i="8"/>
  <c r="C62" i="8" s="1"/>
  <c r="C24" i="8"/>
  <c r="N62" i="6"/>
  <c r="C62" i="6" s="1"/>
  <c r="N33" i="2"/>
  <c r="C33" i="2" s="1"/>
  <c r="O63" i="12"/>
  <c r="C63" i="12" s="1"/>
  <c r="C60" i="9"/>
  <c r="N55" i="12"/>
  <c r="C55" i="12" s="1"/>
  <c r="N42" i="6"/>
  <c r="C42" i="6" s="1"/>
  <c r="N22" i="8"/>
  <c r="C22" i="8" s="1"/>
  <c r="C13" i="7"/>
  <c r="C35" i="9"/>
  <c r="C41" i="11"/>
  <c r="N41" i="7"/>
  <c r="O45" i="12"/>
  <c r="C45" i="12" s="1"/>
  <c r="N23" i="12"/>
  <c r="C23" i="12" s="1"/>
  <c r="N27" i="9"/>
  <c r="C27" i="9" s="1"/>
  <c r="N43" i="2"/>
  <c r="C43" i="2" s="1"/>
  <c r="N11" i="8"/>
  <c r="C8" i="9"/>
  <c r="C26" i="6"/>
  <c r="O46" i="11"/>
  <c r="C46" i="11" s="1"/>
  <c r="C43" i="7"/>
  <c r="N19" i="5"/>
  <c r="C19" i="5" s="1"/>
  <c r="C18" i="6"/>
  <c r="O52" i="2"/>
  <c r="C52" i="2" s="1"/>
  <c r="N44" i="9"/>
  <c r="C44" i="9" s="1"/>
  <c r="C29" i="11"/>
  <c r="C62" i="2"/>
  <c r="C24" i="10"/>
  <c r="N49" i="12"/>
  <c r="C49" i="12" s="1"/>
  <c r="C59" i="4"/>
  <c r="C36" i="3"/>
  <c r="N34" i="7"/>
  <c r="C39" i="6"/>
  <c r="N38" i="11"/>
  <c r="C38" i="11" s="1"/>
  <c r="N33" i="8"/>
  <c r="C33" i="8" s="1"/>
  <c r="N64" i="4"/>
  <c r="C15" i="8"/>
  <c r="C60" i="11"/>
  <c r="N55" i="5"/>
  <c r="C55" i="5" s="1"/>
  <c r="C32" i="11"/>
  <c r="O30" i="4"/>
  <c r="C30" i="4" s="1"/>
  <c r="C51" i="4"/>
  <c r="C25" i="8"/>
  <c r="N54" i="10"/>
  <c r="C54" i="10" s="1"/>
  <c r="C37" i="3"/>
  <c r="C22" i="12"/>
  <c r="C53" i="8"/>
  <c r="C13" i="11"/>
  <c r="C41" i="8"/>
  <c r="C28" i="2"/>
  <c r="N13" i="4"/>
  <c r="N23" i="11"/>
  <c r="C23" i="11" s="1"/>
  <c r="N13" i="8"/>
  <c r="C13" i="8" s="1"/>
  <c r="C26" i="3"/>
  <c r="C61" i="9"/>
  <c r="C43" i="9"/>
  <c r="N29" i="3"/>
  <c r="C29" i="3" s="1"/>
  <c r="N24" i="5"/>
  <c r="C24" i="5" s="1"/>
  <c r="C29" i="6"/>
  <c r="C34" i="8"/>
  <c r="C20" i="8"/>
  <c r="C59" i="2"/>
  <c r="C36" i="5"/>
  <c r="C38" i="12"/>
  <c r="C12" i="10"/>
  <c r="C40" i="2"/>
  <c r="C31" i="5"/>
  <c r="N15" i="2"/>
  <c r="C15" i="2" s="1"/>
  <c r="N33" i="4"/>
  <c r="C15" i="4"/>
  <c r="C14" i="9"/>
  <c r="C60" i="3"/>
  <c r="N63" i="10"/>
  <c r="C63" i="10" s="1"/>
  <c r="C32" i="7"/>
  <c r="C51" i="2"/>
  <c r="C25" i="12"/>
  <c r="N9" i="8"/>
  <c r="C9" i="8" s="1"/>
  <c r="C22" i="7"/>
  <c r="C9" i="2"/>
  <c r="C53" i="3"/>
  <c r="C48" i="2"/>
  <c r="C35" i="6"/>
  <c r="C41" i="6"/>
  <c r="C28" i="11"/>
  <c r="N48" i="3"/>
  <c r="N35" i="11"/>
  <c r="N27" i="12"/>
  <c r="C27" i="12" s="1"/>
  <c r="N41" i="9"/>
  <c r="N27" i="10"/>
  <c r="C27" i="10" s="1"/>
  <c r="C8" i="12"/>
  <c r="N18" i="4"/>
  <c r="C26" i="9"/>
  <c r="C46" i="7"/>
  <c r="N19" i="7"/>
  <c r="C19" i="7" s="1"/>
  <c r="C18" i="9"/>
  <c r="C52" i="3"/>
  <c r="C34" i="7"/>
  <c r="C20" i="10"/>
  <c r="O62" i="5"/>
  <c r="C62" i="5" s="1"/>
  <c r="C24" i="12"/>
  <c r="C59" i="3"/>
  <c r="C36" i="4"/>
  <c r="C12" i="5"/>
  <c r="C47" i="2"/>
  <c r="C39" i="3"/>
  <c r="C40" i="6"/>
  <c r="C31" i="6"/>
  <c r="C14" i="3"/>
  <c r="C60" i="12"/>
  <c r="C51" i="9"/>
  <c r="C25" i="10"/>
  <c r="C37" i="2"/>
  <c r="C22" i="5"/>
  <c r="C9" i="5"/>
  <c r="C53" i="11"/>
  <c r="C48" i="11"/>
  <c r="C28" i="10"/>
  <c r="N46" i="8"/>
  <c r="C46" i="8" s="1"/>
  <c r="N48" i="10"/>
  <c r="C48" i="10" s="1"/>
  <c r="N13" i="3"/>
  <c r="C13" i="3" s="1"/>
  <c r="C11" i="11"/>
  <c r="N43" i="8"/>
  <c r="C19" i="10"/>
  <c r="C26" i="11"/>
  <c r="C46" i="2"/>
  <c r="C27" i="2"/>
  <c r="C43" i="12"/>
  <c r="N29" i="10"/>
  <c r="C29" i="10" s="1"/>
  <c r="C29" i="2"/>
  <c r="C20" i="7"/>
  <c r="C44" i="6"/>
  <c r="C24" i="4"/>
  <c r="C59" i="9"/>
  <c r="C36" i="12"/>
  <c r="N62" i="11"/>
  <c r="C12" i="8"/>
  <c r="C39" i="5"/>
  <c r="C31" i="12"/>
  <c r="N38" i="5"/>
  <c r="C38" i="5" s="1"/>
  <c r="C15" i="3"/>
  <c r="O60" i="7"/>
  <c r="C60" i="7" s="1"/>
  <c r="C51" i="11"/>
  <c r="C25" i="9"/>
  <c r="N30" i="11"/>
  <c r="C30" i="11" s="1"/>
  <c r="N54" i="11"/>
  <c r="C54" i="11" s="1"/>
  <c r="C22" i="9"/>
  <c r="C53" i="5"/>
  <c r="N28" i="4"/>
  <c r="C28" i="4" s="1"/>
  <c r="C48" i="12"/>
  <c r="C35" i="11"/>
  <c r="C41" i="3"/>
  <c r="C28" i="9"/>
  <c r="N27" i="7"/>
  <c r="C27" i="7" s="1"/>
  <c r="O45" i="8"/>
  <c r="C45" i="8" s="1"/>
  <c r="N43" i="6"/>
  <c r="C43" i="6" s="1"/>
  <c r="C26" i="2"/>
  <c r="C23" i="7"/>
  <c r="C27" i="4"/>
  <c r="C43" i="4"/>
  <c r="C18" i="2"/>
  <c r="N61" i="11"/>
  <c r="C61" i="11" s="1"/>
  <c r="N24" i="2"/>
  <c r="C24" i="2" s="1"/>
  <c r="N59" i="12"/>
  <c r="C59" i="12" s="1"/>
  <c r="C29" i="7"/>
  <c r="C20" i="12"/>
  <c r="C44" i="2"/>
  <c r="C24" i="3"/>
  <c r="C36" i="7"/>
  <c r="N62" i="4"/>
  <c r="C62" i="4" s="1"/>
  <c r="C33" i="4"/>
  <c r="C12" i="12"/>
  <c r="C39" i="4"/>
  <c r="C64" i="12"/>
  <c r="C40" i="9"/>
  <c r="C31" i="4"/>
  <c r="O63" i="6"/>
  <c r="C63" i="6" s="1"/>
  <c r="C15" i="6"/>
  <c r="C14" i="11"/>
  <c r="C32" i="6"/>
  <c r="C30" i="5"/>
  <c r="N42" i="11"/>
  <c r="C42" i="11" s="1"/>
  <c r="C37" i="4"/>
  <c r="C22" i="11"/>
  <c r="C9" i="9"/>
  <c r="C50" i="8"/>
  <c r="C53" i="7"/>
  <c r="C13" i="4"/>
  <c r="C35" i="12"/>
  <c r="C41" i="7"/>
  <c r="C28" i="7"/>
  <c r="N11" i="6"/>
  <c r="C11" i="8"/>
  <c r="N13" i="5"/>
  <c r="C13" i="5" s="1"/>
  <c r="N13" i="6"/>
  <c r="C13" i="6" s="1"/>
  <c r="N23" i="8"/>
  <c r="C23" i="8" s="1"/>
  <c r="N27" i="11"/>
  <c r="C27" i="11" s="1"/>
  <c r="C23" i="10"/>
  <c r="C61" i="5"/>
  <c r="C27" i="5"/>
  <c r="C43" i="5"/>
  <c r="C18" i="4"/>
  <c r="N24" i="7"/>
  <c r="C24" i="7" s="1"/>
  <c r="C49" i="4"/>
  <c r="O59" i="11"/>
  <c r="C59" i="11" s="1"/>
  <c r="N39" i="2"/>
  <c r="C39" i="2" s="1"/>
  <c r="N31" i="10"/>
  <c r="C31" i="10" s="1"/>
  <c r="C12" i="6"/>
  <c r="C39" i="8"/>
  <c r="C64" i="3"/>
  <c r="C40" i="11"/>
  <c r="C17" i="8"/>
  <c r="C31" i="7"/>
  <c r="N33" i="12"/>
  <c r="C33" i="12" s="1"/>
  <c r="C15" i="12"/>
  <c r="C14" i="7"/>
  <c r="C60" i="6"/>
  <c r="N16" i="11"/>
  <c r="C16" i="11" s="1"/>
  <c r="C32" i="2"/>
  <c r="C51" i="8"/>
  <c r="C25" i="7"/>
  <c r="C37" i="5"/>
  <c r="C22" i="2"/>
  <c r="C53" i="6"/>
  <c r="C13" i="12"/>
  <c r="C48" i="7"/>
  <c r="C35" i="8"/>
  <c r="C41" i="9"/>
  <c r="O45" i="2"/>
  <c r="C45" i="2" s="1"/>
  <c r="C11" i="6"/>
  <c r="N48" i="5"/>
  <c r="C48" i="5" s="1"/>
  <c r="N35" i="7"/>
  <c r="C35" i="7" s="1"/>
  <c r="N26" i="4"/>
  <c r="N18" i="7"/>
  <c r="C18" i="7" s="1"/>
  <c r="C26" i="4"/>
  <c r="C46" i="9"/>
  <c r="C61" i="7"/>
  <c r="C27" i="3"/>
  <c r="C43" i="11"/>
  <c r="N29" i="4"/>
  <c r="C29" i="4" s="1"/>
  <c r="C18" i="8"/>
  <c r="N24" i="6"/>
  <c r="C24" i="6" s="1"/>
  <c r="N59" i="8"/>
  <c r="C59" i="8" s="1"/>
  <c r="C20" i="6"/>
  <c r="C44" i="7"/>
  <c r="N49" i="3"/>
  <c r="C49" i="3" s="1"/>
  <c r="C36" i="11"/>
  <c r="N12" i="4"/>
  <c r="C12" i="4" s="1"/>
  <c r="N40" i="12"/>
  <c r="C40" i="12" s="1"/>
  <c r="C12" i="7"/>
  <c r="C40" i="10"/>
  <c r="C31" i="3"/>
  <c r="N38" i="2"/>
  <c r="C38" i="2" s="1"/>
  <c r="N33" i="9"/>
  <c r="C33" i="9" s="1"/>
  <c r="N32" i="10"/>
  <c r="C32" i="10" s="1"/>
  <c r="C15" i="9"/>
  <c r="N51" i="6"/>
  <c r="C51" i="6" s="1"/>
  <c r="C14" i="12"/>
  <c r="C60" i="2"/>
  <c r="C32" i="4"/>
  <c r="C57" i="12"/>
  <c r="C58" i="7"/>
  <c r="O54" i="12"/>
  <c r="C54" i="12" s="1"/>
  <c r="C51" i="3"/>
  <c r="C10" i="2"/>
  <c r="C9" i="4"/>
  <c r="C13" i="9"/>
  <c r="N37" i="10"/>
  <c r="C37" i="10" s="1"/>
  <c r="C48" i="3"/>
  <c r="C35" i="3"/>
  <c r="C41" i="2"/>
  <c r="C28" i="12"/>
  <c r="C26" i="10"/>
  <c r="C27" i="6"/>
  <c r="C43" i="8"/>
  <c r="N8" i="3"/>
  <c r="C8" i="3" s="1"/>
  <c r="C18" i="10"/>
  <c r="O52" i="6"/>
  <c r="C52" i="6" s="1"/>
  <c r="N44" i="10"/>
  <c r="C44" i="10" s="1"/>
  <c r="C7" i="4"/>
  <c r="C29" i="9"/>
  <c r="C20" i="11"/>
  <c r="C62" i="11"/>
  <c r="C44" i="5"/>
  <c r="C24" i="9"/>
  <c r="C59" i="5"/>
  <c r="N40" i="8"/>
  <c r="C40" i="8" s="1"/>
  <c r="O38" i="8"/>
  <c r="C38" i="8" s="1"/>
  <c r="C12" i="9"/>
  <c r="C39" i="12"/>
  <c r="C64" i="4"/>
  <c r="C40" i="7"/>
  <c r="C31" i="11"/>
  <c r="N38" i="4"/>
  <c r="C38" i="4" s="1"/>
  <c r="N47" i="6"/>
  <c r="C47" i="6" s="1"/>
  <c r="N60" i="8"/>
  <c r="C60" i="8" s="1"/>
  <c r="C15" i="5"/>
  <c r="C14" i="4"/>
  <c r="C60" i="10"/>
  <c r="N25" i="5"/>
  <c r="C25" i="5" s="1"/>
  <c r="N63" i="4"/>
  <c r="C63" i="4" s="1"/>
  <c r="C32" i="8"/>
  <c r="O57" i="4"/>
  <c r="C57" i="4" s="1"/>
  <c r="C51" i="5"/>
  <c r="C25" i="11"/>
  <c r="N10" i="7"/>
  <c r="C10" i="7" s="1"/>
  <c r="C22" i="10"/>
  <c r="C9" i="10"/>
  <c r="C53" i="9"/>
  <c r="C13" i="10"/>
  <c r="N37" i="6"/>
  <c r="C37" i="6" s="1"/>
  <c r="C48" i="8"/>
  <c r="C35" i="5"/>
  <c r="C41" i="12"/>
  <c r="C28" i="3"/>
  <c r="N6" i="12"/>
  <c r="N6" i="11"/>
  <c r="N6" i="6"/>
  <c r="N66" i="6" s="1"/>
  <c r="N6" i="4"/>
  <c r="N6" i="5"/>
  <c r="N66" i="5" s="1"/>
  <c r="N6" i="8"/>
  <c r="N6" i="9"/>
  <c r="N6" i="3"/>
  <c r="N6" i="10"/>
  <c r="N6" i="2"/>
  <c r="N6" i="7"/>
  <c r="N66" i="4" l="1"/>
  <c r="N66" i="11"/>
  <c r="N66" i="7"/>
  <c r="N66" i="12"/>
  <c r="N66" i="2"/>
  <c r="N66" i="10"/>
  <c r="N66" i="3"/>
  <c r="N66" i="9"/>
  <c r="N66" i="8"/>
  <c r="O6" i="3"/>
  <c r="O6" i="6"/>
  <c r="O6" i="2"/>
  <c r="O6" i="5"/>
  <c r="O6" i="10"/>
  <c r="O6" i="7"/>
  <c r="O6" i="8"/>
  <c r="O6" i="11"/>
  <c r="O6" i="12"/>
  <c r="O6" i="4"/>
  <c r="O6" i="9" l="1"/>
  <c r="O66" i="5"/>
  <c r="C6" i="5"/>
  <c r="C66" i="5" s="1"/>
  <c r="O66" i="2"/>
  <c r="C6" i="2"/>
  <c r="C66" i="2" s="1"/>
  <c r="O66" i="6"/>
  <c r="C6" i="6"/>
  <c r="C66" i="6" s="1"/>
  <c r="O66" i="4"/>
  <c r="C6" i="4"/>
  <c r="C66" i="4" s="1"/>
  <c r="O66" i="3"/>
  <c r="C6" i="3"/>
  <c r="C66" i="3" s="1"/>
  <c r="O66" i="12"/>
  <c r="C6" i="12"/>
  <c r="O66" i="11"/>
  <c r="C6" i="11"/>
  <c r="O66" i="8"/>
  <c r="C6" i="8"/>
  <c r="O66" i="7"/>
  <c r="C6" i="7"/>
  <c r="C66" i="7" s="1"/>
  <c r="O66" i="10"/>
  <c r="C6" i="10"/>
  <c r="C66" i="11" l="1"/>
  <c r="O66" i="9"/>
  <c r="C6" i="9"/>
  <c r="C66" i="12"/>
  <c r="C66" i="8"/>
  <c r="C66" i="10"/>
  <c r="C66" i="9" l="1"/>
</calcChain>
</file>

<file path=xl/sharedStrings.xml><?xml version="1.0" encoding="utf-8"?>
<sst xmlns="http://schemas.openxmlformats.org/spreadsheetml/2006/main" count="2529" uniqueCount="187">
  <si>
    <t xml:space="preserve"> </t>
  </si>
  <si>
    <t>PARTICIPACIONES FEDERALES Y ESTATALES A LOS MUNICIPIOS PARA EL EJERCICIO FISCAL DE  2024</t>
  </si>
  <si>
    <t>Nombre del Municipio</t>
  </si>
  <si>
    <t>Fondo General de Participaciones</t>
  </si>
  <si>
    <t>Fondo de Fomento Municipal</t>
  </si>
  <si>
    <t>Fondo de Fiscalización y Recaudación</t>
  </si>
  <si>
    <t xml:space="preserve">Impuesto Especial Sobre Produccion y Servicios </t>
  </si>
  <si>
    <t>Fondo de Compensación Impuesto Sobre Automoviles Nuevos</t>
  </si>
  <si>
    <t>Impuesto Sobre Automoviles Nuevos</t>
  </si>
  <si>
    <t xml:space="preserve">Fondo de Compensación </t>
  </si>
  <si>
    <t xml:space="preserve">Incentivo a la Venta Final de Gasolinas y Diesel </t>
  </si>
  <si>
    <t xml:space="preserve">ISR Enajenación de Bienes Inmuebles </t>
  </si>
  <si>
    <t xml:space="preserve">Total Ingresos Estatales Participables </t>
  </si>
  <si>
    <t>Total</t>
  </si>
  <si>
    <t>Porcentaje</t>
  </si>
  <si>
    <t>Monto     Pesos)</t>
  </si>
  <si>
    <t>Monto    (Pesos)</t>
  </si>
  <si>
    <t>Monto (Pesos)</t>
  </si>
  <si>
    <t>ACUAMANALA DE M. H.</t>
  </si>
  <si>
    <t>ATLTZAYANCA</t>
  </si>
  <si>
    <t>AMAXAC DE GRO.</t>
  </si>
  <si>
    <t>APETATITLAN DE A. C.</t>
  </si>
  <si>
    <t>APIZACO</t>
  </si>
  <si>
    <t>ATLANGATEPEC</t>
  </si>
  <si>
    <t>BENITO JUAREZ</t>
  </si>
  <si>
    <t>CALPULALPAN</t>
  </si>
  <si>
    <t>CHIAUTEMPAN</t>
  </si>
  <si>
    <t>CONTLA DE J. C.</t>
  </si>
  <si>
    <t>CUAPIAXTLA</t>
  </si>
  <si>
    <t>CUAXOMULCO</t>
  </si>
  <si>
    <t>EL CARMEN TEQUEXQUITLA</t>
  </si>
  <si>
    <t>EMILIANO ZAPATA</t>
  </si>
  <si>
    <t>ESPAÑITA</t>
  </si>
  <si>
    <t>HUAMANTLA</t>
  </si>
  <si>
    <t>HUEYOTLIPAN</t>
  </si>
  <si>
    <t>IXTACUIXTLA DE M. M.</t>
  </si>
  <si>
    <t>IXTENCO</t>
  </si>
  <si>
    <t>LA MAGDALENA TLALTELULCO</t>
  </si>
  <si>
    <t>LAZARO CARDENAS</t>
  </si>
  <si>
    <t>MAZATECOCHCO DE J. M. M.</t>
  </si>
  <si>
    <t>MUÑOZ DE D. A.</t>
  </si>
  <si>
    <t>NANACAMILPA DE M. A.</t>
  </si>
  <si>
    <t>NATIVITAS</t>
  </si>
  <si>
    <t>PANOTLA</t>
  </si>
  <si>
    <t>PAPALOTLA DE X.</t>
  </si>
  <si>
    <t>SANCTORUM DE L. C.</t>
  </si>
  <si>
    <t>SAN DAMIAN TEXOLOC</t>
  </si>
  <si>
    <t>SAN FCO. TETLANOHCAN</t>
  </si>
  <si>
    <t>SAN JERONIMO ZACUALPAN</t>
  </si>
  <si>
    <t>SAN JOSE TEACALCO</t>
  </si>
  <si>
    <t>SAN JUAN HUACTZINCO</t>
  </si>
  <si>
    <t>SAN LORENZO AXOCOMANITLA</t>
  </si>
  <si>
    <t>SAN LUCAS TECOPILCO</t>
  </si>
  <si>
    <t>SAN PABLO DEL MONTE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</si>
  <si>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</si>
  <si>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</si>
  <si>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</si>
  <si>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</si>
  <si>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</si>
  <si>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</si>
  <si>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TENANCINGO</t>
  </si>
  <si>
    <t>TEOLOCHOLCO</t>
  </si>
  <si>
    <t>TEPETITLA DE LARDIZABAL</t>
  </si>
  <si>
    <t>TEPEYANCO</t>
  </si>
  <si>
    <t>TERRENATE</t>
  </si>
  <si>
    <t>TETLA DE LA SOLIDARIDAD</t>
  </si>
  <si>
    <t>TETLATLAHUCA</t>
  </si>
  <si>
    <t>TLAXCALA</t>
  </si>
  <si>
    <t>TLAXCO</t>
  </si>
  <si>
    <t>TOCATLAN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</si>
  <si>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</si>
  <si>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</si>
  <si>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</si>
  <si>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</si>
  <si>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</si>
  <si>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</si>
  <si>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</si>
  <si>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ZITLALTEPEC DE T. S. S.</t>
  </si>
  <si>
    <t>TOTAL</t>
  </si>
  <si>
    <t>GOBIERNO DEL ESTADO DE TLAXCALA</t>
  </si>
  <si>
    <t>SECRETARÍA DE FINANZAS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</si>
  <si>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</si>
  <si>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</si>
  <si>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</si>
  <si>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</si>
  <si>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</si>
  <si>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</si>
  <si>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</si>
  <si>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</si>
  <si>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</si>
  <si>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</si>
  <si>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</si>
  <si>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</si>
  <si>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</si>
  <si>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1.-</t>
  </si>
  <si>
    <t>2.-</t>
  </si>
  <si>
    <t>3.-</t>
  </si>
  <si>
    <t>4.-</t>
  </si>
  <si>
    <t>5.-</t>
  </si>
  <si>
    <t>6.-</t>
  </si>
  <si>
    <t>7.-</t>
  </si>
  <si>
    <t>8.-</t>
  </si>
  <si>
    <t>9.-</t>
  </si>
  <si>
    <t>10.-</t>
  </si>
  <si>
    <t>11.-</t>
  </si>
  <si>
    <t>12.-</t>
  </si>
  <si>
    <t>13.-</t>
  </si>
  <si>
    <t>14.-</t>
  </si>
  <si>
    <t>15.-</t>
  </si>
  <si>
    <t>16.-</t>
  </si>
  <si>
    <t>17.-</t>
  </si>
  <si>
    <t>18.-</t>
  </si>
  <si>
    <t>19.-</t>
  </si>
  <si>
    <t>20.-</t>
  </si>
  <si>
    <t>21.-</t>
  </si>
  <si>
    <t>22.-</t>
  </si>
  <si>
    <t>23.-</t>
  </si>
  <si>
    <t>24.-</t>
  </si>
  <si>
    <t>25.-</t>
  </si>
  <si>
    <t>26.-</t>
  </si>
  <si>
    <t>27.-</t>
  </si>
  <si>
    <t>28.-</t>
  </si>
  <si>
    <t>29.-</t>
  </si>
  <si>
    <t>30.-</t>
  </si>
  <si>
    <t>31.-</t>
  </si>
  <si>
    <t>32.-</t>
  </si>
  <si>
    <t>33.-</t>
  </si>
  <si>
    <t>34.-</t>
  </si>
  <si>
    <t>35.-</t>
  </si>
  <si>
    <t>36.-</t>
  </si>
  <si>
    <t>37.-</t>
  </si>
  <si>
    <t>38.-</t>
  </si>
  <si>
    <t>39.-</t>
  </si>
  <si>
    <t>40.-</t>
  </si>
  <si>
    <t>41.-</t>
  </si>
  <si>
    <t>42.-</t>
  </si>
  <si>
    <t>43.-</t>
  </si>
  <si>
    <t>44.-</t>
  </si>
  <si>
    <t>45.-</t>
  </si>
  <si>
    <t>46.-</t>
  </si>
  <si>
    <t>47.-</t>
  </si>
  <si>
    <t>48.-</t>
  </si>
  <si>
    <t>49.-</t>
  </si>
  <si>
    <t>50.-</t>
  </si>
  <si>
    <t>51.-</t>
  </si>
  <si>
    <t>52.-</t>
  </si>
  <si>
    <t>53.-</t>
  </si>
  <si>
    <t>54.-</t>
  </si>
  <si>
    <t>55.-</t>
  </si>
  <si>
    <t>56.-</t>
  </si>
  <si>
    <t>57.-</t>
  </si>
  <si>
    <t>58.-</t>
  </si>
  <si>
    <t>59.-</t>
  </si>
  <si>
    <t>60.-</t>
  </si>
  <si>
    <t>TOTAL:</t>
  </si>
  <si>
    <t xml:space="preserve">  </t>
  </si>
  <si>
    <t>SECRETARÍA DE  FINANZAS</t>
  </si>
  <si>
    <t>IMPUESTO SOBRE AUTOMÓVULES NUEVOS 2024</t>
  </si>
  <si>
    <t>FONDO DE COMPENSACIÓN 2024</t>
  </si>
  <si>
    <t>ISR ENAJENACIÓN DE BIENES INMUEBLES (PARTICIPABLE) 2024</t>
  </si>
  <si>
    <t>IMPUESTO SOBRE DIVERSIONES Y ESPECTÁCULOS PÚBLICOS  2024</t>
  </si>
  <si>
    <t>IMPUESTO SOBRE TENENCIA  ESTATAL 2024</t>
  </si>
  <si>
    <t>IMPUESTO SOBRE NÓMIMAS ESTATAL 2024</t>
  </si>
  <si>
    <t>IMPUESTO SOBRE HOSPEDAJE 2024</t>
  </si>
  <si>
    <t>IMPUESTO SOBRE LOTERIAS Y SORTEOS 2024</t>
  </si>
  <si>
    <t>FONDO GENERAL DE PARTICIPACIONES A MUNICIPIOS 2024</t>
  </si>
  <si>
    <t>FONDO DE FOMENTO MUNICIPAL A MUNICIPIOS 2024</t>
  </si>
  <si>
    <t>FONDO DE FISCALIZACIÓN Y RECAUDACIÓN 2024</t>
  </si>
  <si>
    <t>IMPUESTO ESPECIAL SOBRE PRODUCION Y SERVICIOS 2024</t>
  </si>
  <si>
    <t>IMPUESTO SOBRE TENENCIA  2023</t>
  </si>
  <si>
    <t>COMPENSACIÓN IMPUESTO SOBRE AUTOMOVILES NUEVOS 2024</t>
  </si>
  <si>
    <t>PARTICIPACIONES A MUNICIPIOS ENERO-DICIEMBRE DE 2024 (FONDO ESTATAL PARTICIPABLE)</t>
  </si>
  <si>
    <t>FGP</t>
  </si>
  <si>
    <t>FFM</t>
  </si>
  <si>
    <t>FOFIR</t>
  </si>
  <si>
    <t>IEPS</t>
  </si>
  <si>
    <t>ISAN COMP</t>
  </si>
  <si>
    <t>ISAN</t>
  </si>
  <si>
    <t xml:space="preserve">FOCO </t>
  </si>
  <si>
    <t xml:space="preserve">GASOLINAS Y DIESEL </t>
  </si>
  <si>
    <t xml:space="preserve">ISR EBINM </t>
  </si>
  <si>
    <t>DIV. y ESP</t>
  </si>
  <si>
    <t>RIFAS SORT</t>
  </si>
  <si>
    <t>TENENCIA EST</t>
  </si>
  <si>
    <t>NÓMINAS</t>
  </si>
  <si>
    <t>HOSPEDAJE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</si>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</sst>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_-* #,##0.00\ _P_t_s_-;\-* #,##0.00\ _P_t_s_-;_-* &quot;-&quot;??\ _P_t_s_-;_-@_-"/>
  </numFmts>
  <fonts count="18" x14ac:knownFonts="1">
    <font>
      <sz val="10"/>
      <name val="Arial"/>
    </font>
    <font>
      <sz val="10"/>
      <name val="Arial"/>
    </font>
    <font>
      <sz val="5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0"/>
      <name val="Comic Sans MS"/>
      <family val="4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Comic Sans MS"/>
      <family val="4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justify" vertical="center" wrapText="1"/>
    </xf>
    <xf numFmtId="164" fontId="5" fillId="3" borderId="6" xfId="0" applyNumberFormat="1" applyFont="1" applyFill="1" applyBorder="1" applyAlignment="1">
      <alignment horizontal="right" vertical="center" wrapText="1"/>
    </xf>
    <xf numFmtId="3" fontId="6" fillId="3" borderId="6" xfId="0" applyNumberFormat="1" applyFont="1" applyFill="1" applyBorder="1" applyAlignment="1">
      <alignment horizontal="right" vertical="center" wrapText="1"/>
    </xf>
    <xf numFmtId="164" fontId="4" fillId="3" borderId="6" xfId="0" applyNumberFormat="1" applyFont="1" applyFill="1" applyBorder="1" applyAlignment="1">
      <alignment horizontal="right" vertical="center" wrapText="1"/>
    </xf>
    <xf numFmtId="3" fontId="3" fillId="3" borderId="6" xfId="0" applyNumberFormat="1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justify"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164" fontId="4" fillId="3" borderId="9" xfId="0" applyNumberFormat="1" applyFont="1" applyFill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justify" vertical="center" wrapText="1"/>
    </xf>
    <xf numFmtId="164" fontId="5" fillId="3" borderId="10" xfId="0" applyNumberFormat="1" applyFont="1" applyFill="1" applyBorder="1" applyAlignment="1">
      <alignment horizontal="right" vertical="center" wrapText="1"/>
    </xf>
    <xf numFmtId="3" fontId="6" fillId="3" borderId="10" xfId="0" applyNumberFormat="1" applyFont="1" applyFill="1" applyBorder="1" applyAlignment="1">
      <alignment horizontal="right" vertical="center" wrapText="1"/>
    </xf>
    <xf numFmtId="164" fontId="4" fillId="3" borderId="10" xfId="0" applyNumberFormat="1" applyFont="1" applyFill="1" applyBorder="1" applyAlignment="1">
      <alignment horizontal="right" vertical="center" wrapText="1"/>
    </xf>
    <xf numFmtId="3" fontId="3" fillId="3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/>
    <xf numFmtId="164" fontId="3" fillId="2" borderId="10" xfId="0" applyNumberFormat="1" applyFont="1" applyFill="1" applyBorder="1"/>
    <xf numFmtId="3" fontId="3" fillId="2" borderId="10" xfId="1" applyNumberFormat="1" applyFont="1" applyFill="1" applyBorder="1"/>
    <xf numFmtId="4" fontId="0" fillId="0" borderId="0" xfId="0" applyNumberFormat="1"/>
    <xf numFmtId="4" fontId="7" fillId="0" borderId="1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5" xfId="0" applyNumberFormat="1" applyFont="1" applyBorder="1" applyAlignment="1">
      <alignment horizontal="center"/>
    </xf>
    <xf numFmtId="4" fontId="8" fillId="4" borderId="14" xfId="0" applyNumberFormat="1" applyFont="1" applyFill="1" applyBorder="1" applyAlignment="1">
      <alignment horizontal="center"/>
    </xf>
    <xf numFmtId="4" fontId="9" fillId="4" borderId="15" xfId="0" applyNumberFormat="1" applyFont="1" applyFill="1" applyBorder="1" applyAlignment="1">
      <alignment horizontal="center" vertical="center" wrapText="1"/>
    </xf>
    <xf numFmtId="4" fontId="9" fillId="4" borderId="6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9" fillId="4" borderId="16" xfId="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10" fillId="4" borderId="10" xfId="0" applyNumberFormat="1" applyFont="1" applyFill="1" applyBorder="1" applyAlignment="1">
      <alignment horizontal="center" vertical="center" wrapText="1"/>
    </xf>
    <xf numFmtId="4" fontId="10" fillId="4" borderId="9" xfId="0" applyNumberFormat="1" applyFont="1" applyFill="1" applyBorder="1" applyAlignment="1">
      <alignment horizontal="center" vertical="center" wrapText="1"/>
    </xf>
    <xf numFmtId="4" fontId="11" fillId="5" borderId="17" xfId="0" applyNumberFormat="1" applyFont="1" applyFill="1" applyBorder="1"/>
    <xf numFmtId="4" fontId="12" fillId="5" borderId="18" xfId="0" applyNumberFormat="1" applyFont="1" applyFill="1" applyBorder="1"/>
    <xf numFmtId="4" fontId="13" fillId="5" borderId="19" xfId="0" applyNumberFormat="1" applyFont="1" applyFill="1" applyBorder="1"/>
    <xf numFmtId="4" fontId="13" fillId="5" borderId="18" xfId="0" applyNumberFormat="1" applyFont="1" applyFill="1" applyBorder="1"/>
    <xf numFmtId="4" fontId="13" fillId="5" borderId="20" xfId="0" applyNumberFormat="1" applyFont="1" applyFill="1" applyBorder="1"/>
    <xf numFmtId="4" fontId="12" fillId="5" borderId="21" xfId="0" applyNumberFormat="1" applyFont="1" applyFill="1" applyBorder="1"/>
    <xf numFmtId="4" fontId="13" fillId="5" borderId="22" xfId="0" applyNumberFormat="1" applyFont="1" applyFill="1" applyBorder="1"/>
    <xf numFmtId="4" fontId="13" fillId="5" borderId="21" xfId="0" applyNumberFormat="1" applyFont="1" applyFill="1" applyBorder="1"/>
    <xf numFmtId="4" fontId="13" fillId="5" borderId="23" xfId="0" applyNumberFormat="1" applyFont="1" applyFill="1" applyBorder="1"/>
    <xf numFmtId="4" fontId="12" fillId="5" borderId="24" xfId="0" applyNumberFormat="1" applyFont="1" applyFill="1" applyBorder="1"/>
    <xf numFmtId="4" fontId="13" fillId="5" borderId="25" xfId="0" applyNumberFormat="1" applyFont="1" applyFill="1" applyBorder="1"/>
    <xf numFmtId="4" fontId="13" fillId="5" borderId="24" xfId="0" applyNumberFormat="1" applyFont="1" applyFill="1" applyBorder="1"/>
    <xf numFmtId="4" fontId="13" fillId="5" borderId="26" xfId="0" applyNumberFormat="1" applyFont="1" applyFill="1" applyBorder="1"/>
    <xf numFmtId="4" fontId="14" fillId="5" borderId="0" xfId="0" applyNumberFormat="1" applyFont="1" applyFill="1"/>
    <xf numFmtId="4" fontId="8" fillId="4" borderId="10" xfId="0" applyNumberFormat="1" applyFont="1" applyFill="1" applyBorder="1"/>
    <xf numFmtId="4" fontId="10" fillId="4" borderId="10" xfId="0" applyNumberFormat="1" applyFont="1" applyFill="1" applyBorder="1"/>
    <xf numFmtId="4" fontId="0" fillId="0" borderId="0" xfId="2" applyNumberFormat="1" applyFont="1"/>
    <xf numFmtId="4" fontId="9" fillId="4" borderId="9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4" fontId="9" fillId="0" borderId="1" xfId="3" applyNumberFormat="1" applyFont="1" applyBorder="1" applyAlignment="1">
      <alignment horizontal="center"/>
    </xf>
    <xf numFmtId="4" fontId="9" fillId="0" borderId="2" xfId="3" applyNumberFormat="1" applyFont="1" applyBorder="1" applyAlignment="1">
      <alignment horizontal="center"/>
    </xf>
    <xf numFmtId="4" fontId="9" fillId="0" borderId="3" xfId="3" applyNumberFormat="1" applyFont="1" applyBorder="1" applyAlignment="1">
      <alignment horizontal="center"/>
    </xf>
    <xf numFmtId="4" fontId="15" fillId="0" borderId="0" xfId="3" applyNumberFormat="1"/>
    <xf numFmtId="4" fontId="9" fillId="0" borderId="4" xfId="3" applyNumberFormat="1" applyFont="1" applyBorder="1" applyAlignment="1">
      <alignment horizontal="center"/>
    </xf>
    <xf numFmtId="4" fontId="9" fillId="0" borderId="0" xfId="3" applyNumberFormat="1" applyFont="1" applyAlignment="1">
      <alignment horizontal="center"/>
    </xf>
    <xf numFmtId="4" fontId="9" fillId="0" borderId="5" xfId="3" applyNumberFormat="1" applyFont="1" applyBorder="1" applyAlignment="1">
      <alignment horizontal="center"/>
    </xf>
    <xf numFmtId="4" fontId="8" fillId="4" borderId="14" xfId="3" applyNumberFormat="1" applyFont="1" applyFill="1" applyBorder="1" applyAlignment="1">
      <alignment horizontal="center"/>
    </xf>
    <xf numFmtId="4" fontId="9" fillId="4" borderId="15" xfId="3" applyNumberFormat="1" applyFont="1" applyFill="1" applyBorder="1" applyAlignment="1">
      <alignment horizontal="center" vertical="center" wrapText="1"/>
    </xf>
    <xf numFmtId="4" fontId="9" fillId="4" borderId="6" xfId="3" applyNumberFormat="1" applyFont="1" applyFill="1" applyBorder="1" applyAlignment="1">
      <alignment horizontal="center" vertical="center" wrapText="1"/>
    </xf>
    <xf numFmtId="4" fontId="10" fillId="4" borderId="6" xfId="3" applyNumberFormat="1" applyFont="1" applyFill="1" applyBorder="1" applyAlignment="1">
      <alignment horizontal="center" vertical="center" wrapText="1"/>
    </xf>
    <xf numFmtId="4" fontId="11" fillId="5" borderId="6" xfId="3" applyNumberFormat="1" applyFont="1" applyFill="1" applyBorder="1"/>
    <xf numFmtId="4" fontId="12" fillId="5" borderId="1" xfId="3" applyNumberFormat="1" applyFont="1" applyFill="1" applyBorder="1"/>
    <xf numFmtId="4" fontId="13" fillId="5" borderId="6" xfId="3" applyNumberFormat="1" applyFont="1" applyFill="1" applyBorder="1"/>
    <xf numFmtId="4" fontId="11" fillId="5" borderId="9" xfId="3" applyNumberFormat="1" applyFont="1" applyFill="1" applyBorder="1"/>
    <xf numFmtId="4" fontId="12" fillId="5" borderId="4" xfId="3" applyNumberFormat="1" applyFont="1" applyFill="1" applyBorder="1"/>
    <xf numFmtId="4" fontId="13" fillId="5" borderId="9" xfId="3" applyNumberFormat="1" applyFont="1" applyFill="1" applyBorder="1"/>
    <xf numFmtId="4" fontId="11" fillId="5" borderId="10" xfId="3" applyNumberFormat="1" applyFont="1" applyFill="1" applyBorder="1"/>
    <xf numFmtId="4" fontId="12" fillId="5" borderId="11" xfId="3" applyNumberFormat="1" applyFont="1" applyFill="1" applyBorder="1"/>
    <xf numFmtId="4" fontId="13" fillId="5" borderId="10" xfId="3" applyNumberFormat="1" applyFont="1" applyFill="1" applyBorder="1"/>
    <xf numFmtId="4" fontId="14" fillId="5" borderId="0" xfId="3" applyNumberFormat="1" applyFont="1" applyFill="1"/>
    <xf numFmtId="4" fontId="8" fillId="4" borderId="10" xfId="3" applyNumberFormat="1" applyFont="1" applyFill="1" applyBorder="1"/>
    <xf numFmtId="4" fontId="10" fillId="4" borderId="10" xfId="3" applyNumberFormat="1" applyFont="1" applyFill="1" applyBorder="1"/>
    <xf numFmtId="4" fontId="8" fillId="4" borderId="27" xfId="3" applyNumberFormat="1" applyFont="1" applyFill="1" applyBorder="1" applyAlignment="1">
      <alignment horizontal="center"/>
    </xf>
    <xf numFmtId="4" fontId="9" fillId="4" borderId="3" xfId="3" applyNumberFormat="1" applyFont="1" applyFill="1" applyBorder="1" applyAlignment="1">
      <alignment horizontal="center" vertical="center" wrapText="1"/>
    </xf>
    <xf numFmtId="4" fontId="9" fillId="0" borderId="11" xfId="3" applyNumberFormat="1" applyFont="1" applyBorder="1" applyAlignment="1">
      <alignment horizontal="center"/>
    </xf>
    <xf numFmtId="4" fontId="9" fillId="0" borderId="12" xfId="3" applyNumberFormat="1" applyFont="1" applyBorder="1" applyAlignment="1">
      <alignment horizontal="center"/>
    </xf>
    <xf numFmtId="4" fontId="9" fillId="0" borderId="13" xfId="3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0" xfId="3" applyFont="1"/>
    <xf numFmtId="4" fontId="16" fillId="0" borderId="1" xfId="3" applyNumberFormat="1" applyFont="1" applyBorder="1" applyAlignment="1">
      <alignment horizontal="center"/>
    </xf>
    <xf numFmtId="4" fontId="16" fillId="0" borderId="2" xfId="3" applyNumberFormat="1" applyFont="1" applyBorder="1" applyAlignment="1">
      <alignment horizontal="center"/>
    </xf>
    <xf numFmtId="4" fontId="16" fillId="0" borderId="3" xfId="3" applyNumberFormat="1" applyFont="1" applyBorder="1" applyAlignment="1">
      <alignment horizontal="center"/>
    </xf>
    <xf numFmtId="4" fontId="16" fillId="0" borderId="4" xfId="3" applyNumberFormat="1" applyFont="1" applyBorder="1" applyAlignment="1">
      <alignment horizontal="center"/>
    </xf>
    <xf numFmtId="4" fontId="16" fillId="0" borderId="5" xfId="3" applyNumberFormat="1" applyFont="1" applyBorder="1" applyAlignment="1">
      <alignment horizontal="center"/>
    </xf>
    <xf numFmtId="4" fontId="17" fillId="4" borderId="6" xfId="3" applyNumberFormat="1" applyFont="1" applyFill="1" applyBorder="1" applyAlignment="1">
      <alignment horizontal="center"/>
    </xf>
    <xf numFmtId="4" fontId="10" fillId="4" borderId="6" xfId="3" applyNumberFormat="1" applyFont="1" applyFill="1" applyBorder="1" applyAlignment="1">
      <alignment horizontal="center" vertical="center"/>
    </xf>
    <xf numFmtId="4" fontId="10" fillId="4" borderId="6" xfId="3" applyNumberFormat="1" applyFont="1" applyFill="1" applyBorder="1" applyAlignment="1">
      <alignment horizontal="center" vertical="center" wrapText="1"/>
    </xf>
    <xf numFmtId="4" fontId="17" fillId="4" borderId="10" xfId="3" applyNumberFormat="1" applyFont="1" applyFill="1" applyBorder="1" applyAlignment="1">
      <alignment horizontal="center"/>
    </xf>
    <xf numFmtId="4" fontId="10" fillId="4" borderId="10" xfId="3" applyNumberFormat="1" applyFont="1" applyFill="1" applyBorder="1" applyAlignment="1">
      <alignment horizontal="center" vertical="center"/>
    </xf>
    <xf numFmtId="4" fontId="10" fillId="4" borderId="10" xfId="3" applyNumberFormat="1" applyFont="1" applyFill="1" applyBorder="1" applyAlignment="1">
      <alignment horizontal="center" vertical="center" wrapText="1"/>
    </xf>
    <xf numFmtId="4" fontId="11" fillId="5" borderId="29" xfId="3" applyNumberFormat="1" applyFont="1" applyFill="1" applyBorder="1"/>
    <xf numFmtId="4" fontId="11" fillId="5" borderId="30" xfId="3" applyNumberFormat="1" applyFont="1" applyFill="1" applyBorder="1"/>
    <xf numFmtId="4" fontId="11" fillId="5" borderId="0" xfId="3" applyNumberFormat="1" applyFont="1" applyFill="1"/>
    <xf numFmtId="4" fontId="17" fillId="4" borderId="27" xfId="3" applyNumberFormat="1" applyFont="1" applyFill="1" applyBorder="1"/>
    <xf numFmtId="3" fontId="10" fillId="4" borderId="10" xfId="3" applyNumberFormat="1" applyFont="1" applyFill="1" applyBorder="1"/>
    <xf numFmtId="3" fontId="10" fillId="4" borderId="13" xfId="3" applyNumberFormat="1" applyFont="1" applyFill="1" applyBorder="1"/>
    <xf numFmtId="4" fontId="16" fillId="0" borderId="0" xfId="3" applyNumberFormat="1" applyFont="1" applyBorder="1" applyAlignment="1">
      <alignment horizontal="center"/>
    </xf>
    <xf numFmtId="4" fontId="16" fillId="0" borderId="11" xfId="3" applyNumberFormat="1" applyFont="1" applyBorder="1" applyAlignment="1">
      <alignment horizontal="center"/>
    </xf>
    <xf numFmtId="4" fontId="16" fillId="0" borderId="12" xfId="3" applyNumberFormat="1" applyFont="1" applyBorder="1" applyAlignment="1">
      <alignment horizontal="center"/>
    </xf>
    <xf numFmtId="4" fontId="16" fillId="0" borderId="13" xfId="3" applyNumberFormat="1" applyFont="1" applyBorder="1" applyAlignment="1">
      <alignment horizontal="center"/>
    </xf>
    <xf numFmtId="4" fontId="11" fillId="5" borderId="31" xfId="3" applyNumberFormat="1" applyFont="1" applyFill="1" applyBorder="1"/>
    <xf numFmtId="4" fontId="11" fillId="5" borderId="17" xfId="3" applyNumberFormat="1" applyFont="1" applyFill="1" applyBorder="1"/>
    <xf numFmtId="4" fontId="11" fillId="5" borderId="32" xfId="3" applyNumberFormat="1" applyFont="1" applyFill="1" applyBorder="1"/>
    <xf numFmtId="3" fontId="13" fillId="5" borderId="18" xfId="3" applyNumberFormat="1" applyFont="1" applyFill="1" applyBorder="1"/>
    <xf numFmtId="3" fontId="13" fillId="0" borderId="18" xfId="3" applyNumberFormat="1" applyFont="1" applyBorder="1"/>
    <xf numFmtId="3" fontId="13" fillId="5" borderId="21" xfId="3" applyNumberFormat="1" applyFont="1" applyFill="1" applyBorder="1"/>
    <xf numFmtId="3" fontId="13" fillId="0" borderId="21" xfId="3" applyNumberFormat="1" applyFont="1" applyBorder="1"/>
    <xf numFmtId="3" fontId="13" fillId="5" borderId="24" xfId="3" applyNumberFormat="1" applyFont="1" applyFill="1" applyBorder="1"/>
    <xf numFmtId="3" fontId="13" fillId="0" borderId="24" xfId="3" applyNumberFormat="1" applyFont="1" applyBorder="1"/>
  </cellXfs>
  <cellStyles count="6">
    <cellStyle name="Millares" xfId="1" builtinId="3"/>
    <cellStyle name="Millares 2" xfId="4" xr:uid="{BF49BA60-6DFE-4C4C-839B-1810729898DF}"/>
    <cellStyle name="Normal" xfId="0" builtinId="0"/>
    <cellStyle name="Normal 2" xfId="3" xr:uid="{54936FB1-E379-424A-A80C-3F8C96376D17}"/>
    <cellStyle name="Porcentaje 2" xfId="2" xr:uid="{482F475B-DF49-42BD-8600-A34ADC1B4336}"/>
    <cellStyle name="Porcentaje 3" xfId="5" xr:uid="{02AAC6BF-4888-48CA-90B2-C8ACCF719C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21980.36541/ESTIMACION%20MUNICIPIOS%202024%20X%20FONDO%20ILIET%202024%20formato%20acuer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21980.41666/PARTIC.%20ISAN%20DE%20ENE%20-%20DIC%20%20MPIOS%202024%20CALENDAR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21980.9288/DIST.%20FOCO%20%20ENE%20-%20DIC%20%202024%20CALENDARI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21980.23403/DIST.%20GASOLINAS%20%20%20ENE%20-%20DIC%20%202024%20CALENDAR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Rar$DIa21980.45820/PARTIC.%20ISR%20EBINM%20%20DE%20ENE%20-%20DIC%20%20MPIOS%202024%20CALENDA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DE INGRESOS 2024"/>
      <sheetName val="PARTICIPACIONES ENE-DIC 2024"/>
      <sheetName val="FEP ENE - DIC 2024 CONSOLIDADO "/>
      <sheetName val="COMPARATIVO 2024 MPIOS"/>
      <sheetName val="Estacionalidad 2024"/>
      <sheetName val="PART MPIOS X FDO 2024"/>
      <sheetName val="CONSOLIDADO TOTAL X FPONDO 2024"/>
      <sheetName val="% y $ Partic. mpios 24 consolid"/>
      <sheetName val="CONSOLIDADO POR FONDO 2024"/>
      <sheetName val="% y $ Partic. mpios 2024"/>
      <sheetName val="Enero 2024"/>
      <sheetName val="Febrero 2024"/>
      <sheetName val="Marzo 2024"/>
      <sheetName val="Abril 2024"/>
      <sheetName val="Mayo 2024"/>
      <sheetName val="Junio 2024"/>
      <sheetName val="Julio 2024"/>
      <sheetName val="Agosto 2024"/>
      <sheetName val="Septiembre 2024"/>
      <sheetName val="Octubre 2024"/>
      <sheetName val="Noviembre 2024"/>
      <sheetName val="Diciembre 2024"/>
      <sheetName val="consoliddo x fondo 2024"/>
      <sheetName val="consolidado 2024"/>
      <sheetName val="FGP 2024"/>
      <sheetName val="FFM 2024"/>
      <sheetName val="FOFIR 2024"/>
      <sheetName val="IEPS 2024"/>
      <sheetName val="TENENCIA 2024"/>
      <sheetName val="ISAN COM 2024"/>
      <sheetName val="Div. y Espec 2024"/>
      <sheetName val="LOTERIAS Y SORTEOS 2024"/>
      <sheetName val="TENENCIA EST 2024"/>
      <sheetName val="NOMINAS 2024"/>
      <sheetName val="HOSPEDAJE 2024"/>
      <sheetName val="CONSOLIDAD 2024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>
        <row r="11">
          <cell r="D11">
            <v>17628022</v>
          </cell>
          <cell r="E11">
            <v>5297886</v>
          </cell>
          <cell r="F11">
            <v>966797</v>
          </cell>
          <cell r="G11">
            <v>154767</v>
          </cell>
          <cell r="I11">
            <v>23279</v>
          </cell>
          <cell r="J11">
            <v>93743</v>
          </cell>
          <cell r="K11">
            <v>677990</v>
          </cell>
          <cell r="L11">
            <v>271157</v>
          </cell>
          <cell r="M11">
            <v>12891</v>
          </cell>
          <cell r="T11">
            <v>891956</v>
          </cell>
        </row>
        <row r="12">
          <cell r="D12">
            <v>28880237</v>
          </cell>
          <cell r="E12">
            <v>8679602</v>
          </cell>
          <cell r="F12">
            <v>1583918</v>
          </cell>
          <cell r="G12">
            <v>253557</v>
          </cell>
          <cell r="I12">
            <v>38138</v>
          </cell>
          <cell r="J12">
            <v>150653</v>
          </cell>
          <cell r="K12">
            <v>1488099</v>
          </cell>
          <cell r="L12">
            <v>595154</v>
          </cell>
          <cell r="M12">
            <v>20717</v>
          </cell>
          <cell r="T12">
            <v>1461307</v>
          </cell>
        </row>
        <row r="13">
          <cell r="D13">
            <v>20431270</v>
          </cell>
          <cell r="E13">
            <v>6140368</v>
          </cell>
          <cell r="F13">
            <v>1120539</v>
          </cell>
          <cell r="G13">
            <v>179378</v>
          </cell>
          <cell r="I13">
            <v>26981</v>
          </cell>
          <cell r="J13">
            <v>118263</v>
          </cell>
          <cell r="K13">
            <v>1021674</v>
          </cell>
          <cell r="L13">
            <v>408611</v>
          </cell>
          <cell r="M13">
            <v>16263</v>
          </cell>
          <cell r="T13">
            <v>1033798</v>
          </cell>
        </row>
        <row r="14">
          <cell r="D14">
            <v>26265447</v>
          </cell>
          <cell r="E14">
            <v>7893759</v>
          </cell>
          <cell r="F14">
            <v>1440511</v>
          </cell>
          <cell r="G14">
            <v>230600</v>
          </cell>
          <cell r="I14">
            <v>34685</v>
          </cell>
          <cell r="J14">
            <v>177585</v>
          </cell>
          <cell r="K14">
            <v>1546513</v>
          </cell>
          <cell r="L14">
            <v>618516</v>
          </cell>
          <cell r="M14">
            <v>24420</v>
          </cell>
          <cell r="T14">
            <v>1329001</v>
          </cell>
        </row>
        <row r="15">
          <cell r="D15">
            <v>109821129</v>
          </cell>
          <cell r="E15">
            <v>33005397</v>
          </cell>
          <cell r="F15">
            <v>6023067</v>
          </cell>
          <cell r="G15">
            <v>964184</v>
          </cell>
          <cell r="I15">
            <v>145027</v>
          </cell>
          <cell r="J15">
            <v>675678</v>
          </cell>
          <cell r="K15">
            <v>7360758</v>
          </cell>
          <cell r="L15">
            <v>2943879</v>
          </cell>
          <cell r="M15">
            <v>92914</v>
          </cell>
          <cell r="T15">
            <v>5556818</v>
          </cell>
        </row>
        <row r="16">
          <cell r="D16">
            <v>21823913</v>
          </cell>
          <cell r="E16">
            <v>6558910</v>
          </cell>
          <cell r="F16">
            <v>1196918</v>
          </cell>
          <cell r="G16">
            <v>191605</v>
          </cell>
          <cell r="I16">
            <v>28820</v>
          </cell>
          <cell r="J16">
            <v>94369</v>
          </cell>
          <cell r="K16">
            <v>713983</v>
          </cell>
          <cell r="L16">
            <v>285552</v>
          </cell>
          <cell r="M16">
            <v>12977</v>
          </cell>
          <cell r="T16">
            <v>1104263</v>
          </cell>
        </row>
        <row r="17">
          <cell r="D17">
            <v>17170034</v>
          </cell>
          <cell r="E17">
            <v>5160244</v>
          </cell>
          <cell r="F17">
            <v>941679</v>
          </cell>
          <cell r="G17">
            <v>150746</v>
          </cell>
          <cell r="I17">
            <v>22674</v>
          </cell>
          <cell r="J17">
            <v>108465</v>
          </cell>
          <cell r="K17">
            <v>775723</v>
          </cell>
          <cell r="L17">
            <v>310244</v>
          </cell>
          <cell r="M17">
            <v>14915</v>
          </cell>
          <cell r="T17">
            <v>868784</v>
          </cell>
        </row>
        <row r="18">
          <cell r="D18">
            <v>52925340</v>
          </cell>
          <cell r="E18">
            <v>15906064</v>
          </cell>
          <cell r="F18">
            <v>2902655</v>
          </cell>
          <cell r="G18">
            <v>464663</v>
          </cell>
          <cell r="I18">
            <v>69892</v>
          </cell>
          <cell r="J18">
            <v>246704</v>
          </cell>
          <cell r="K18">
            <v>3580312</v>
          </cell>
          <cell r="L18">
            <v>1431918</v>
          </cell>
          <cell r="M18">
            <v>33925</v>
          </cell>
          <cell r="T18">
            <v>2677957</v>
          </cell>
        </row>
        <row r="19">
          <cell r="D19">
            <v>70547242</v>
          </cell>
          <cell r="E19">
            <v>21202111</v>
          </cell>
          <cell r="F19">
            <v>3869117</v>
          </cell>
          <cell r="G19">
            <v>619376</v>
          </cell>
          <cell r="I19">
            <v>93163</v>
          </cell>
          <cell r="J19">
            <v>374569</v>
          </cell>
          <cell r="K19">
            <v>5342741</v>
          </cell>
          <cell r="L19">
            <v>2136788</v>
          </cell>
          <cell r="M19">
            <v>51508</v>
          </cell>
          <cell r="T19">
            <v>3569604</v>
          </cell>
        </row>
        <row r="20">
          <cell r="D20">
            <v>39060556</v>
          </cell>
          <cell r="E20">
            <v>11739172</v>
          </cell>
          <cell r="F20">
            <v>2142250</v>
          </cell>
          <cell r="G20">
            <v>342935</v>
          </cell>
          <cell r="I20">
            <v>51582</v>
          </cell>
          <cell r="J20">
            <v>195147</v>
          </cell>
          <cell r="K20">
            <v>2676207</v>
          </cell>
          <cell r="L20">
            <v>1070328</v>
          </cell>
          <cell r="M20">
            <v>26835</v>
          </cell>
          <cell r="T20">
            <v>1976417</v>
          </cell>
        </row>
        <row r="21">
          <cell r="D21">
            <v>24772719</v>
          </cell>
          <cell r="E21">
            <v>7445138</v>
          </cell>
          <cell r="F21">
            <v>1358643</v>
          </cell>
          <cell r="G21">
            <v>217494</v>
          </cell>
          <cell r="I21">
            <v>32714</v>
          </cell>
          <cell r="J21">
            <v>121068</v>
          </cell>
          <cell r="K21">
            <v>1245544</v>
          </cell>
          <cell r="L21">
            <v>498146</v>
          </cell>
          <cell r="M21">
            <v>16648</v>
          </cell>
          <cell r="T21">
            <v>1253472</v>
          </cell>
        </row>
        <row r="22">
          <cell r="D22">
            <v>18768318</v>
          </cell>
          <cell r="E22">
            <v>5640589</v>
          </cell>
          <cell r="F22">
            <v>1029336</v>
          </cell>
          <cell r="G22">
            <v>164778</v>
          </cell>
          <cell r="I22">
            <v>24785</v>
          </cell>
          <cell r="J22">
            <v>117117</v>
          </cell>
          <cell r="K22">
            <v>769217</v>
          </cell>
          <cell r="L22">
            <v>307642</v>
          </cell>
          <cell r="M22">
            <v>16105</v>
          </cell>
          <cell r="T22">
            <v>949654</v>
          </cell>
        </row>
        <row r="23">
          <cell r="D23">
            <v>25361634</v>
          </cell>
          <cell r="E23">
            <v>7622129</v>
          </cell>
          <cell r="F23">
            <v>1390942</v>
          </cell>
          <cell r="G23">
            <v>222665</v>
          </cell>
          <cell r="I23">
            <v>33492</v>
          </cell>
          <cell r="J23">
            <v>135433</v>
          </cell>
          <cell r="K23">
            <v>1376742</v>
          </cell>
          <cell r="L23">
            <v>550617</v>
          </cell>
          <cell r="M23">
            <v>18624</v>
          </cell>
          <cell r="T23">
            <v>1283266</v>
          </cell>
        </row>
        <row r="24">
          <cell r="D24">
            <v>15313460</v>
          </cell>
          <cell r="E24">
            <v>4602273</v>
          </cell>
          <cell r="F24">
            <v>839857</v>
          </cell>
          <cell r="G24">
            <v>134446</v>
          </cell>
          <cell r="I24">
            <v>20223</v>
          </cell>
          <cell r="J24">
            <v>80996</v>
          </cell>
          <cell r="K24">
            <v>552892</v>
          </cell>
          <cell r="L24">
            <v>221125</v>
          </cell>
          <cell r="M24">
            <v>11138</v>
          </cell>
          <cell r="T24">
            <v>774841</v>
          </cell>
        </row>
        <row r="25">
          <cell r="D25">
            <v>19170668</v>
          </cell>
          <cell r="E25">
            <v>5761510</v>
          </cell>
          <cell r="F25">
            <v>1051403</v>
          </cell>
          <cell r="G25">
            <v>168311</v>
          </cell>
          <cell r="I25">
            <v>25316</v>
          </cell>
          <cell r="J25">
            <v>140438</v>
          </cell>
          <cell r="K25">
            <v>1031948</v>
          </cell>
          <cell r="L25">
            <v>412720</v>
          </cell>
          <cell r="M25">
            <v>19312</v>
          </cell>
          <cell r="T25">
            <v>970014</v>
          </cell>
        </row>
        <row r="26">
          <cell r="D26">
            <v>89360562</v>
          </cell>
          <cell r="E26">
            <v>26856224</v>
          </cell>
          <cell r="F26">
            <v>4900921</v>
          </cell>
          <cell r="G26">
            <v>784549</v>
          </cell>
          <cell r="I26">
            <v>118007</v>
          </cell>
          <cell r="J26">
            <v>487112</v>
          </cell>
          <cell r="K26">
            <v>7195710</v>
          </cell>
          <cell r="L26">
            <v>2877869</v>
          </cell>
          <cell r="M26">
            <v>66984</v>
          </cell>
          <cell r="T26">
            <v>4521537</v>
          </cell>
        </row>
        <row r="27">
          <cell r="D27">
            <v>24607841</v>
          </cell>
          <cell r="E27">
            <v>7395586</v>
          </cell>
          <cell r="F27">
            <v>1349601</v>
          </cell>
          <cell r="G27">
            <v>216047</v>
          </cell>
          <cell r="I27">
            <v>32496</v>
          </cell>
          <cell r="J27">
            <v>148160</v>
          </cell>
          <cell r="K27">
            <v>1339736</v>
          </cell>
          <cell r="L27">
            <v>535817</v>
          </cell>
          <cell r="M27">
            <v>20374</v>
          </cell>
          <cell r="T27">
            <v>1245128</v>
          </cell>
        </row>
        <row r="28">
          <cell r="D28">
            <v>41079926</v>
          </cell>
          <cell r="E28">
            <v>12346069</v>
          </cell>
          <cell r="F28">
            <v>2253001</v>
          </cell>
          <cell r="G28">
            <v>360665</v>
          </cell>
          <cell r="I28">
            <v>54249</v>
          </cell>
          <cell r="J28">
            <v>269938</v>
          </cell>
          <cell r="K28">
            <v>3058048</v>
          </cell>
          <cell r="L28">
            <v>1223043</v>
          </cell>
          <cell r="M28">
            <v>37120</v>
          </cell>
          <cell r="T28">
            <v>2078596</v>
          </cell>
        </row>
        <row r="29">
          <cell r="D29">
            <v>20178860</v>
          </cell>
          <cell r="E29">
            <v>6064510</v>
          </cell>
          <cell r="F29">
            <v>1106696</v>
          </cell>
          <cell r="G29">
            <v>177162</v>
          </cell>
          <cell r="I29">
            <v>26648</v>
          </cell>
          <cell r="J29">
            <v>98622</v>
          </cell>
          <cell r="K29">
            <v>753547</v>
          </cell>
          <cell r="L29">
            <v>301375</v>
          </cell>
          <cell r="M29">
            <v>13562</v>
          </cell>
          <cell r="T29">
            <v>1021028</v>
          </cell>
        </row>
        <row r="30">
          <cell r="D30">
            <v>26282850</v>
          </cell>
          <cell r="E30">
            <v>7898989</v>
          </cell>
          <cell r="F30">
            <v>1441466</v>
          </cell>
          <cell r="G30">
            <v>230753</v>
          </cell>
          <cell r="I30">
            <v>34708</v>
          </cell>
          <cell r="J30">
            <v>163172</v>
          </cell>
          <cell r="K30">
            <v>1599085</v>
          </cell>
          <cell r="L30">
            <v>639542</v>
          </cell>
          <cell r="M30">
            <v>22438</v>
          </cell>
          <cell r="T30">
            <v>1329880</v>
          </cell>
        </row>
        <row r="31">
          <cell r="D31">
            <v>16290858</v>
          </cell>
          <cell r="E31">
            <v>4896018</v>
          </cell>
          <cell r="F31">
            <v>893461</v>
          </cell>
          <cell r="G31">
            <v>143027</v>
          </cell>
          <cell r="I31">
            <v>21513</v>
          </cell>
          <cell r="J31">
            <v>97985</v>
          </cell>
          <cell r="K31">
            <v>567957</v>
          </cell>
          <cell r="L31">
            <v>227150</v>
          </cell>
          <cell r="M31">
            <v>13474</v>
          </cell>
          <cell r="T31">
            <v>824298</v>
          </cell>
        </row>
        <row r="32">
          <cell r="D32">
            <v>20160718</v>
          </cell>
          <cell r="E32">
            <v>6059057</v>
          </cell>
          <cell r="F32">
            <v>1105701</v>
          </cell>
          <cell r="G32">
            <v>177003</v>
          </cell>
          <cell r="I32">
            <v>26624</v>
          </cell>
          <cell r="J32">
            <v>95153</v>
          </cell>
          <cell r="K32">
            <v>900690</v>
          </cell>
          <cell r="L32">
            <v>360224</v>
          </cell>
          <cell r="M32">
            <v>13085</v>
          </cell>
          <cell r="T32">
            <v>1020109</v>
          </cell>
        </row>
        <row r="33">
          <cell r="D33">
            <v>16116509</v>
          </cell>
          <cell r="E33">
            <v>4843620</v>
          </cell>
          <cell r="F33">
            <v>883899</v>
          </cell>
          <cell r="G33">
            <v>141496</v>
          </cell>
          <cell r="I33">
            <v>21283</v>
          </cell>
          <cell r="J33">
            <v>124310</v>
          </cell>
          <cell r="K33">
            <v>742295</v>
          </cell>
          <cell r="L33">
            <v>296875</v>
          </cell>
          <cell r="M33">
            <v>17094</v>
          </cell>
          <cell r="T33">
            <v>815475</v>
          </cell>
        </row>
        <row r="34">
          <cell r="D34">
            <v>28364903</v>
          </cell>
          <cell r="E34">
            <v>8524725</v>
          </cell>
          <cell r="F34">
            <v>1555654</v>
          </cell>
          <cell r="G34">
            <v>249032</v>
          </cell>
          <cell r="I34">
            <v>37458</v>
          </cell>
          <cell r="J34">
            <v>121191</v>
          </cell>
          <cell r="K34">
            <v>1364717</v>
          </cell>
          <cell r="L34">
            <v>545808</v>
          </cell>
          <cell r="M34">
            <v>16665</v>
          </cell>
          <cell r="T34">
            <v>1435231</v>
          </cell>
        </row>
        <row r="35">
          <cell r="D35">
            <v>33198839</v>
          </cell>
          <cell r="E35">
            <v>9977505</v>
          </cell>
          <cell r="F35">
            <v>1820768</v>
          </cell>
          <cell r="G35">
            <v>291472</v>
          </cell>
          <cell r="I35">
            <v>43841</v>
          </cell>
          <cell r="J35">
            <v>164859</v>
          </cell>
          <cell r="K35">
            <v>1941252</v>
          </cell>
          <cell r="L35">
            <v>776389</v>
          </cell>
          <cell r="M35">
            <v>22670</v>
          </cell>
          <cell r="T35">
            <v>1679822</v>
          </cell>
        </row>
        <row r="36">
          <cell r="D36">
            <v>34258960</v>
          </cell>
          <cell r="E36">
            <v>10296112</v>
          </cell>
          <cell r="F36">
            <v>1878910</v>
          </cell>
          <cell r="G36">
            <v>300779</v>
          </cell>
          <cell r="I36">
            <v>45241</v>
          </cell>
          <cell r="J36">
            <v>299350</v>
          </cell>
          <cell r="K36">
            <v>2670199</v>
          </cell>
          <cell r="L36">
            <v>1067925</v>
          </cell>
          <cell r="M36">
            <v>41164</v>
          </cell>
          <cell r="T36">
            <v>1733463</v>
          </cell>
        </row>
        <row r="37">
          <cell r="D37">
            <v>37012551</v>
          </cell>
          <cell r="E37">
            <v>11123670</v>
          </cell>
          <cell r="F37">
            <v>2029929</v>
          </cell>
          <cell r="G37">
            <v>324955</v>
          </cell>
          <cell r="I37">
            <v>48878</v>
          </cell>
          <cell r="J37">
            <v>194040</v>
          </cell>
          <cell r="K37">
            <v>2444800</v>
          </cell>
          <cell r="L37">
            <v>977779</v>
          </cell>
          <cell r="M37">
            <v>26683</v>
          </cell>
          <cell r="T37">
            <v>1872791</v>
          </cell>
        </row>
        <row r="38">
          <cell r="D38">
            <v>19774130</v>
          </cell>
          <cell r="E38">
            <v>5942873</v>
          </cell>
          <cell r="F38">
            <v>1084499</v>
          </cell>
          <cell r="G38">
            <v>173609</v>
          </cell>
          <cell r="I38">
            <v>26113</v>
          </cell>
          <cell r="J38">
            <v>117275</v>
          </cell>
          <cell r="K38">
            <v>886806</v>
          </cell>
          <cell r="L38">
            <v>354671</v>
          </cell>
          <cell r="M38">
            <v>16127</v>
          </cell>
          <cell r="T38">
            <v>1000547</v>
          </cell>
        </row>
        <row r="39">
          <cell r="D39">
            <v>17741317</v>
          </cell>
          <cell r="E39">
            <v>5331936</v>
          </cell>
          <cell r="F39">
            <v>973011</v>
          </cell>
          <cell r="G39">
            <v>155761</v>
          </cell>
          <cell r="I39">
            <v>23429</v>
          </cell>
          <cell r="J39">
            <v>124485</v>
          </cell>
          <cell r="K39">
            <v>797477</v>
          </cell>
          <cell r="L39">
            <v>318945</v>
          </cell>
          <cell r="M39">
            <v>17118</v>
          </cell>
          <cell r="T39">
            <v>897690</v>
          </cell>
        </row>
        <row r="40">
          <cell r="D40">
            <v>21700338</v>
          </cell>
          <cell r="E40">
            <v>6521771</v>
          </cell>
          <cell r="F40">
            <v>1190141</v>
          </cell>
          <cell r="G40">
            <v>190520</v>
          </cell>
          <cell r="I40">
            <v>28657</v>
          </cell>
          <cell r="J40">
            <v>107282</v>
          </cell>
          <cell r="K40">
            <v>977660</v>
          </cell>
          <cell r="L40">
            <v>391008</v>
          </cell>
          <cell r="M40">
            <v>14753</v>
          </cell>
          <cell r="T40">
            <v>1098012</v>
          </cell>
        </row>
        <row r="41">
          <cell r="D41">
            <v>17289042</v>
          </cell>
          <cell r="E41">
            <v>5196010</v>
          </cell>
          <cell r="F41">
            <v>948206</v>
          </cell>
          <cell r="G41">
            <v>151791</v>
          </cell>
          <cell r="I41">
            <v>22831</v>
          </cell>
          <cell r="J41">
            <v>128082</v>
          </cell>
          <cell r="K41">
            <v>726180</v>
          </cell>
          <cell r="L41">
            <v>290430</v>
          </cell>
          <cell r="M41">
            <v>17613</v>
          </cell>
          <cell r="T41">
            <v>874805</v>
          </cell>
        </row>
        <row r="42">
          <cell r="D42">
            <v>17705674</v>
          </cell>
          <cell r="E42">
            <v>5321224</v>
          </cell>
          <cell r="F42">
            <v>971056</v>
          </cell>
          <cell r="G42">
            <v>155448</v>
          </cell>
          <cell r="I42">
            <v>23382</v>
          </cell>
          <cell r="J42">
            <v>95128</v>
          </cell>
          <cell r="K42">
            <v>683588</v>
          </cell>
          <cell r="L42">
            <v>273396</v>
          </cell>
          <cell r="M42">
            <v>13081</v>
          </cell>
          <cell r="T42">
            <v>895888</v>
          </cell>
        </row>
        <row r="43">
          <cell r="D43">
            <v>17976278</v>
          </cell>
          <cell r="E43">
            <v>5402551</v>
          </cell>
          <cell r="F43">
            <v>985897</v>
          </cell>
          <cell r="G43">
            <v>157824</v>
          </cell>
          <cell r="I43">
            <v>23739</v>
          </cell>
          <cell r="J43">
            <v>236973</v>
          </cell>
          <cell r="K43">
            <v>1367642</v>
          </cell>
          <cell r="L43">
            <v>546978</v>
          </cell>
          <cell r="M43">
            <v>32587</v>
          </cell>
          <cell r="T43">
            <v>909578</v>
          </cell>
        </row>
        <row r="44">
          <cell r="D44">
            <v>15666050</v>
          </cell>
          <cell r="E44">
            <v>4708240</v>
          </cell>
          <cell r="F44">
            <v>859194</v>
          </cell>
          <cell r="G44">
            <v>137541</v>
          </cell>
          <cell r="I44">
            <v>20688</v>
          </cell>
          <cell r="J44">
            <v>102180</v>
          </cell>
          <cell r="K44">
            <v>684050</v>
          </cell>
          <cell r="L44">
            <v>273581</v>
          </cell>
          <cell r="M44">
            <v>14051</v>
          </cell>
          <cell r="T44">
            <v>792682</v>
          </cell>
        </row>
        <row r="45">
          <cell r="D45">
            <v>15384342</v>
          </cell>
          <cell r="E45">
            <v>4623576</v>
          </cell>
          <cell r="F45">
            <v>843744</v>
          </cell>
          <cell r="G45">
            <v>135068</v>
          </cell>
          <cell r="I45">
            <v>20316</v>
          </cell>
          <cell r="J45">
            <v>92676</v>
          </cell>
          <cell r="K45">
            <v>527168</v>
          </cell>
          <cell r="L45">
            <v>210837</v>
          </cell>
          <cell r="M45">
            <v>12744</v>
          </cell>
          <cell r="T45">
            <v>778431</v>
          </cell>
        </row>
        <row r="46">
          <cell r="D46">
            <v>63900879</v>
          </cell>
          <cell r="E46">
            <v>19204628</v>
          </cell>
          <cell r="F46">
            <v>3504601</v>
          </cell>
          <cell r="G46">
            <v>561023</v>
          </cell>
          <cell r="I46">
            <v>84386</v>
          </cell>
          <cell r="J46">
            <v>295731</v>
          </cell>
          <cell r="K46">
            <v>5328142</v>
          </cell>
          <cell r="L46">
            <v>2130949</v>
          </cell>
          <cell r="M46">
            <v>40667</v>
          </cell>
          <cell r="T46">
            <v>3233310</v>
          </cell>
        </row>
        <row r="47">
          <cell r="D47">
            <v>18773528</v>
          </cell>
          <cell r="E47">
            <v>5642154</v>
          </cell>
          <cell r="F47">
            <v>1029622</v>
          </cell>
          <cell r="G47">
            <v>164824</v>
          </cell>
          <cell r="I47">
            <v>24792</v>
          </cell>
          <cell r="J47">
            <v>95572</v>
          </cell>
          <cell r="K47">
            <v>751557</v>
          </cell>
          <cell r="L47">
            <v>300580</v>
          </cell>
          <cell r="M47">
            <v>13142</v>
          </cell>
          <cell r="T47">
            <v>949917</v>
          </cell>
        </row>
        <row r="48">
          <cell r="D48">
            <v>15876119</v>
          </cell>
          <cell r="E48">
            <v>4771373</v>
          </cell>
          <cell r="F48">
            <v>870715</v>
          </cell>
          <cell r="G48">
            <v>139386</v>
          </cell>
          <cell r="I48">
            <v>20966</v>
          </cell>
          <cell r="J48">
            <v>203975</v>
          </cell>
          <cell r="K48">
            <v>1076410</v>
          </cell>
          <cell r="L48">
            <v>430502</v>
          </cell>
          <cell r="M48">
            <v>28049</v>
          </cell>
          <cell r="T48">
            <v>803312</v>
          </cell>
        </row>
        <row r="49">
          <cell r="D49">
            <v>19135596</v>
          </cell>
          <cell r="E49">
            <v>5750969</v>
          </cell>
          <cell r="F49">
            <v>1049479</v>
          </cell>
          <cell r="G49">
            <v>168003</v>
          </cell>
          <cell r="I49">
            <v>25270</v>
          </cell>
          <cell r="J49">
            <v>130634</v>
          </cell>
          <cell r="K49">
            <v>985485</v>
          </cell>
          <cell r="L49">
            <v>394137</v>
          </cell>
          <cell r="M49">
            <v>17964</v>
          </cell>
          <cell r="T49">
            <v>968238</v>
          </cell>
        </row>
        <row r="50">
          <cell r="D50">
            <v>17262753</v>
          </cell>
          <cell r="E50">
            <v>5188109</v>
          </cell>
          <cell r="F50">
            <v>946764</v>
          </cell>
          <cell r="G50">
            <v>151560</v>
          </cell>
          <cell r="I50">
            <v>22797</v>
          </cell>
          <cell r="J50">
            <v>139687</v>
          </cell>
          <cell r="K50">
            <v>946921</v>
          </cell>
          <cell r="L50">
            <v>378714</v>
          </cell>
          <cell r="M50">
            <v>19209</v>
          </cell>
          <cell r="T50">
            <v>873474</v>
          </cell>
        </row>
        <row r="51">
          <cell r="D51">
            <v>27227270</v>
          </cell>
          <cell r="E51">
            <v>8182823</v>
          </cell>
          <cell r="F51">
            <v>1493262</v>
          </cell>
          <cell r="G51">
            <v>239044</v>
          </cell>
          <cell r="I51">
            <v>35956</v>
          </cell>
          <cell r="J51">
            <v>154842</v>
          </cell>
          <cell r="K51">
            <v>1792152</v>
          </cell>
          <cell r="L51">
            <v>716758</v>
          </cell>
          <cell r="M51">
            <v>21293</v>
          </cell>
          <cell r="T51">
            <v>1377668</v>
          </cell>
        </row>
        <row r="52">
          <cell r="D52">
            <v>15955921</v>
          </cell>
          <cell r="E52">
            <v>4795357</v>
          </cell>
          <cell r="F52">
            <v>875092</v>
          </cell>
          <cell r="G52">
            <v>140086</v>
          </cell>
          <cell r="I52">
            <v>21071</v>
          </cell>
          <cell r="J52">
            <v>86480</v>
          </cell>
          <cell r="K52">
            <v>600786</v>
          </cell>
          <cell r="L52">
            <v>240280</v>
          </cell>
          <cell r="M52">
            <v>11892</v>
          </cell>
          <cell r="T52">
            <v>807350</v>
          </cell>
        </row>
        <row r="53">
          <cell r="D53">
            <v>22215928</v>
          </cell>
          <cell r="E53">
            <v>6676725</v>
          </cell>
          <cell r="F53">
            <v>1218418</v>
          </cell>
          <cell r="G53">
            <v>195047</v>
          </cell>
          <cell r="I53">
            <v>29338</v>
          </cell>
          <cell r="J53">
            <v>109836</v>
          </cell>
          <cell r="K53">
            <v>1042697</v>
          </cell>
          <cell r="L53">
            <v>417019</v>
          </cell>
          <cell r="M53">
            <v>15104</v>
          </cell>
          <cell r="T53">
            <v>1124100</v>
          </cell>
        </row>
        <row r="54">
          <cell r="D54">
            <v>29956282</v>
          </cell>
          <cell r="E54">
            <v>9002994</v>
          </cell>
          <cell r="F54">
            <v>1642932</v>
          </cell>
          <cell r="G54">
            <v>263004</v>
          </cell>
          <cell r="I54">
            <v>39559</v>
          </cell>
          <cell r="J54">
            <v>253475</v>
          </cell>
          <cell r="K54">
            <v>2314986</v>
          </cell>
          <cell r="L54">
            <v>925861</v>
          </cell>
          <cell r="M54">
            <v>34856</v>
          </cell>
          <cell r="T54">
            <v>1515753</v>
          </cell>
        </row>
        <row r="55">
          <cell r="D55">
            <v>26881042</v>
          </cell>
          <cell r="E55">
            <v>8078769</v>
          </cell>
          <cell r="F55">
            <v>1474273</v>
          </cell>
          <cell r="G55">
            <v>236004</v>
          </cell>
          <cell r="I55">
            <v>35498</v>
          </cell>
          <cell r="J55">
            <v>152232</v>
          </cell>
          <cell r="K55">
            <v>1682248</v>
          </cell>
          <cell r="L55">
            <v>672802</v>
          </cell>
          <cell r="M55">
            <v>20934</v>
          </cell>
          <cell r="T55">
            <v>1360147</v>
          </cell>
        </row>
        <row r="56">
          <cell r="D56">
            <v>20832133</v>
          </cell>
          <cell r="E56">
            <v>6260843</v>
          </cell>
          <cell r="F56">
            <v>1142525</v>
          </cell>
          <cell r="G56">
            <v>182897</v>
          </cell>
          <cell r="I56">
            <v>27510</v>
          </cell>
          <cell r="J56">
            <v>123505</v>
          </cell>
          <cell r="K56">
            <v>1130819</v>
          </cell>
          <cell r="L56">
            <v>452262</v>
          </cell>
          <cell r="M56">
            <v>16983</v>
          </cell>
          <cell r="T56">
            <v>1054082</v>
          </cell>
        </row>
        <row r="57">
          <cell r="D57">
            <v>23493101</v>
          </cell>
          <cell r="E57">
            <v>7060564</v>
          </cell>
          <cell r="F57">
            <v>1288464</v>
          </cell>
          <cell r="G57">
            <v>206260</v>
          </cell>
          <cell r="I57">
            <v>31024</v>
          </cell>
          <cell r="J57">
            <v>118625</v>
          </cell>
          <cell r="K57">
            <v>1197914</v>
          </cell>
          <cell r="L57">
            <v>479096</v>
          </cell>
          <cell r="M57">
            <v>16312</v>
          </cell>
          <cell r="T57">
            <v>1188723</v>
          </cell>
        </row>
        <row r="58">
          <cell r="D58">
            <v>38493748</v>
          </cell>
          <cell r="E58">
            <v>11568825</v>
          </cell>
          <cell r="F58">
            <v>2111164</v>
          </cell>
          <cell r="G58">
            <v>337959</v>
          </cell>
          <cell r="I58">
            <v>50834</v>
          </cell>
          <cell r="J58">
            <v>214967</v>
          </cell>
          <cell r="K58">
            <v>2663995</v>
          </cell>
          <cell r="L58">
            <v>1065444</v>
          </cell>
          <cell r="M58">
            <v>29561</v>
          </cell>
          <cell r="T58">
            <v>1947737</v>
          </cell>
        </row>
        <row r="59">
          <cell r="D59">
            <v>21964139</v>
          </cell>
          <cell r="E59">
            <v>6601053</v>
          </cell>
          <cell r="F59">
            <v>1204609</v>
          </cell>
          <cell r="G59">
            <v>192836</v>
          </cell>
          <cell r="I59">
            <v>29005</v>
          </cell>
          <cell r="J59">
            <v>148406</v>
          </cell>
          <cell r="K59">
            <v>1257904</v>
          </cell>
          <cell r="L59">
            <v>503089</v>
          </cell>
          <cell r="M59">
            <v>20408</v>
          </cell>
          <cell r="T59">
            <v>1111359</v>
          </cell>
        </row>
        <row r="60">
          <cell r="D60">
            <v>124595389</v>
          </cell>
          <cell r="E60">
            <v>37445620</v>
          </cell>
          <cell r="F60">
            <v>6833352</v>
          </cell>
          <cell r="G60">
            <v>1093896</v>
          </cell>
          <cell r="I60">
            <v>164537</v>
          </cell>
          <cell r="J60">
            <v>672393</v>
          </cell>
          <cell r="K60">
            <v>8268644</v>
          </cell>
          <cell r="L60">
            <v>3306981</v>
          </cell>
          <cell r="M60">
            <v>92462</v>
          </cell>
          <cell r="T60">
            <v>6304378</v>
          </cell>
        </row>
        <row r="61">
          <cell r="D61">
            <v>44537537</v>
          </cell>
          <cell r="E61">
            <v>13385212</v>
          </cell>
          <cell r="F61">
            <v>2442632</v>
          </cell>
          <cell r="G61">
            <v>391021</v>
          </cell>
          <cell r="I61">
            <v>58815</v>
          </cell>
          <cell r="J61">
            <v>220979</v>
          </cell>
          <cell r="K61">
            <v>3138792</v>
          </cell>
          <cell r="L61">
            <v>1255336</v>
          </cell>
          <cell r="M61">
            <v>30387</v>
          </cell>
          <cell r="T61">
            <v>2253544</v>
          </cell>
        </row>
        <row r="62">
          <cell r="D62">
            <v>16658239</v>
          </cell>
          <cell r="E62">
            <v>5006430</v>
          </cell>
          <cell r="F62">
            <v>913610</v>
          </cell>
          <cell r="G62">
            <v>146252</v>
          </cell>
          <cell r="I62">
            <v>21998</v>
          </cell>
          <cell r="J62">
            <v>97667</v>
          </cell>
          <cell r="K62">
            <v>690109</v>
          </cell>
          <cell r="L62">
            <v>276004</v>
          </cell>
          <cell r="M62">
            <v>13430</v>
          </cell>
          <cell r="T62">
            <v>842888</v>
          </cell>
        </row>
        <row r="63">
          <cell r="D63">
            <v>31437661</v>
          </cell>
          <cell r="E63">
            <v>9448204</v>
          </cell>
          <cell r="F63">
            <v>1724178</v>
          </cell>
          <cell r="G63">
            <v>276010</v>
          </cell>
          <cell r="I63">
            <v>41516</v>
          </cell>
          <cell r="J63">
            <v>165876</v>
          </cell>
          <cell r="K63">
            <v>1784412</v>
          </cell>
          <cell r="L63">
            <v>713662</v>
          </cell>
          <cell r="M63">
            <v>22810</v>
          </cell>
          <cell r="T63">
            <v>1590706</v>
          </cell>
        </row>
        <row r="64">
          <cell r="D64">
            <v>28344460</v>
          </cell>
          <cell r="E64">
            <v>8518581</v>
          </cell>
          <cell r="F64">
            <v>1554533</v>
          </cell>
          <cell r="G64">
            <v>248853</v>
          </cell>
          <cell r="I64">
            <v>37431</v>
          </cell>
          <cell r="J64">
            <v>180418</v>
          </cell>
          <cell r="K64">
            <v>1636179</v>
          </cell>
          <cell r="L64">
            <v>654377</v>
          </cell>
          <cell r="M64">
            <v>24810</v>
          </cell>
          <cell r="T64">
            <v>1434195</v>
          </cell>
        </row>
        <row r="65">
          <cell r="D65">
            <v>31305030</v>
          </cell>
          <cell r="E65">
            <v>9408344</v>
          </cell>
          <cell r="F65">
            <v>1716904</v>
          </cell>
          <cell r="G65">
            <v>274845</v>
          </cell>
          <cell r="I65">
            <v>41341</v>
          </cell>
          <cell r="J65">
            <v>172583</v>
          </cell>
          <cell r="K65">
            <v>1963205</v>
          </cell>
          <cell r="L65">
            <v>785169</v>
          </cell>
          <cell r="M65">
            <v>23732</v>
          </cell>
          <cell r="T65">
            <v>1583995</v>
          </cell>
        </row>
        <row r="66">
          <cell r="D66">
            <v>22263044</v>
          </cell>
          <cell r="E66">
            <v>6690886</v>
          </cell>
          <cell r="F66">
            <v>1221002</v>
          </cell>
          <cell r="G66">
            <v>195460</v>
          </cell>
          <cell r="I66">
            <v>29400</v>
          </cell>
          <cell r="J66">
            <v>155277</v>
          </cell>
          <cell r="K66">
            <v>1165403</v>
          </cell>
          <cell r="L66">
            <v>466094</v>
          </cell>
          <cell r="M66">
            <v>21352</v>
          </cell>
          <cell r="T66">
            <v>1126482</v>
          </cell>
        </row>
        <row r="67">
          <cell r="D67">
            <v>23749376</v>
          </cell>
          <cell r="E67">
            <v>7137585</v>
          </cell>
          <cell r="F67">
            <v>1302519</v>
          </cell>
          <cell r="G67">
            <v>208508</v>
          </cell>
          <cell r="I67">
            <v>31363</v>
          </cell>
          <cell r="J67">
            <v>142772</v>
          </cell>
          <cell r="K67">
            <v>1280336</v>
          </cell>
          <cell r="L67">
            <v>512061</v>
          </cell>
          <cell r="M67">
            <v>19633</v>
          </cell>
          <cell r="T67">
            <v>1201692</v>
          </cell>
        </row>
        <row r="68">
          <cell r="D68">
            <v>39784092</v>
          </cell>
          <cell r="E68">
            <v>11956622</v>
          </cell>
          <cell r="F68">
            <v>2181932</v>
          </cell>
          <cell r="G68">
            <v>349288</v>
          </cell>
          <cell r="I68">
            <v>52538</v>
          </cell>
          <cell r="J68">
            <v>232103</v>
          </cell>
          <cell r="K68">
            <v>3069349</v>
          </cell>
          <cell r="L68">
            <v>1227563</v>
          </cell>
          <cell r="M68">
            <v>31917</v>
          </cell>
          <cell r="T68">
            <v>2013025</v>
          </cell>
        </row>
        <row r="69">
          <cell r="D69">
            <v>45696390</v>
          </cell>
          <cell r="E69">
            <v>13733491</v>
          </cell>
          <cell r="F69">
            <v>2506189</v>
          </cell>
          <cell r="G69">
            <v>401195</v>
          </cell>
          <cell r="I69">
            <v>60345</v>
          </cell>
          <cell r="J69">
            <v>243840</v>
          </cell>
          <cell r="K69">
            <v>3297666</v>
          </cell>
          <cell r="L69">
            <v>1318876</v>
          </cell>
          <cell r="M69">
            <v>33531</v>
          </cell>
          <cell r="T69">
            <v>2312184</v>
          </cell>
        </row>
        <row r="70">
          <cell r="D70">
            <v>19213934</v>
          </cell>
          <cell r="E70">
            <v>5774512</v>
          </cell>
          <cell r="F70">
            <v>1053775</v>
          </cell>
          <cell r="G70">
            <v>168690</v>
          </cell>
          <cell r="I70">
            <v>25373</v>
          </cell>
          <cell r="J70">
            <v>102566</v>
          </cell>
          <cell r="K70">
            <v>840410</v>
          </cell>
          <cell r="L70">
            <v>336113</v>
          </cell>
          <cell r="M70">
            <v>14101</v>
          </cell>
          <cell r="T70">
            <v>972195</v>
          </cell>
        </row>
      </sheetData>
      <sheetData sheetId="7" refreshError="1"/>
      <sheetData sheetId="8" refreshError="1"/>
      <sheetData sheetId="9" refreshError="1"/>
      <sheetData sheetId="10">
        <row r="11">
          <cell r="D11">
            <v>1439550.2720665212</v>
          </cell>
          <cell r="E11">
            <v>432642.05196864618</v>
          </cell>
          <cell r="F11">
            <v>174638.9737406871</v>
          </cell>
          <cell r="G11">
            <v>11526.543927909992</v>
          </cell>
          <cell r="H11">
            <v>0</v>
          </cell>
          <cell r="I11">
            <v>1939.9229382568644</v>
          </cell>
          <cell r="J11">
            <v>640.51369540789392</v>
          </cell>
          <cell r="K11">
            <v>179.01520292573585</v>
          </cell>
          <cell r="L11">
            <v>1006.3123579639125</v>
          </cell>
          <cell r="M11">
            <v>93450.315819672091</v>
          </cell>
          <cell r="N11">
            <v>754.4371958301482</v>
          </cell>
        </row>
        <row r="12">
          <cell r="D12">
            <v>2358435.5686271517</v>
          </cell>
          <cell r="E12">
            <v>708803.59209820023</v>
          </cell>
          <cell r="F12">
            <v>286113.50039712049</v>
          </cell>
          <cell r="G12">
            <v>18884.099923722599</v>
          </cell>
          <cell r="H12">
            <v>0</v>
          </cell>
          <cell r="I12">
            <v>3178.2031838407825</v>
          </cell>
          <cell r="J12">
            <v>1049.3626452338231</v>
          </cell>
          <cell r="K12">
            <v>293.28313855895209</v>
          </cell>
          <cell r="L12">
            <v>1648.655767168289</v>
          </cell>
          <cell r="M12">
            <v>153100.97396749389</v>
          </cell>
          <cell r="N12">
            <v>1236.0051270643839</v>
          </cell>
        </row>
        <row r="13">
          <cell r="D13">
            <v>1668470.8073520469</v>
          </cell>
          <cell r="E13">
            <v>501441.76813383063</v>
          </cell>
          <cell r="F13">
            <v>202410.45774245285</v>
          </cell>
          <cell r="G13">
            <v>13359.520974402014</v>
          </cell>
          <cell r="H13">
            <v>0</v>
          </cell>
          <cell r="I13">
            <v>2248.4138649411598</v>
          </cell>
          <cell r="J13">
            <v>742.36962976161249</v>
          </cell>
          <cell r="K13">
            <v>207.48260477560521</v>
          </cell>
          <cell r="L13">
            <v>1166.3384217420403</v>
          </cell>
          <cell r="M13">
            <v>108310.99608569076</v>
          </cell>
          <cell r="N13">
            <v>874.40950250119135</v>
          </cell>
        </row>
        <row r="14">
          <cell r="D14">
            <v>2144904.9880128079</v>
          </cell>
          <cell r="E14">
            <v>644629.16877470759</v>
          </cell>
          <cell r="F14">
            <v>260209.04802449865</v>
          </cell>
          <cell r="G14">
            <v>17174.3509381105</v>
          </cell>
          <cell r="H14">
            <v>0</v>
          </cell>
          <cell r="I14">
            <v>2890.4515996196724</v>
          </cell>
          <cell r="J14">
            <v>954.35431942138064</v>
          </cell>
          <cell r="K14">
            <v>266.72955376149076</v>
          </cell>
          <cell r="L14">
            <v>1499.3879949723528</v>
          </cell>
          <cell r="M14">
            <v>139239.35302741863</v>
          </cell>
          <cell r="N14">
            <v>1124.098363133583</v>
          </cell>
        </row>
        <row r="15">
          <cell r="D15">
            <v>8968280.0588252153</v>
          </cell>
          <cell r="E15">
            <v>2695324.479158124</v>
          </cell>
          <cell r="F15">
            <v>1087986.4747230795</v>
          </cell>
          <cell r="G15">
            <v>71809.422749406556</v>
          </cell>
          <cell r="H15">
            <v>0</v>
          </cell>
          <cell r="I15">
            <v>12085.560706297243</v>
          </cell>
          <cell r="J15">
            <v>3990.3477588767532</v>
          </cell>
          <cell r="K15">
            <v>1115.2500234123386</v>
          </cell>
          <cell r="L15">
            <v>6269.2434074717057</v>
          </cell>
          <cell r="M15">
            <v>582187.79859169503</v>
          </cell>
          <cell r="N15">
            <v>4700.0818174183751</v>
          </cell>
        </row>
        <row r="16">
          <cell r="D16">
            <v>1782197.7029734168</v>
          </cell>
          <cell r="E16">
            <v>535621.21878616593</v>
          </cell>
          <cell r="F16">
            <v>216207.23075095567</v>
          </cell>
          <cell r="G16">
            <v>14270.137354810005</v>
          </cell>
          <cell r="H16">
            <v>0</v>
          </cell>
          <cell r="I16">
            <v>2401.6710437932261</v>
          </cell>
          <cell r="J16">
            <v>792.97129029073176</v>
          </cell>
          <cell r="K16">
            <v>221.62510725907023</v>
          </cell>
          <cell r="L16">
            <v>1245.8387925990908</v>
          </cell>
          <cell r="M16">
            <v>115693.7284009376</v>
          </cell>
          <cell r="N16">
            <v>934.01131140494431</v>
          </cell>
        </row>
        <row r="17">
          <cell r="D17">
            <v>1402149.8063855488</v>
          </cell>
          <cell r="E17">
            <v>421401.72606215975</v>
          </cell>
          <cell r="F17">
            <v>170101.73800068579</v>
          </cell>
          <cell r="G17">
            <v>11227.076713071316</v>
          </cell>
          <cell r="H17">
            <v>0</v>
          </cell>
          <cell r="I17">
            <v>1889.5224606327981</v>
          </cell>
          <cell r="J17">
            <v>623.87272708039893</v>
          </cell>
          <cell r="K17">
            <v>174.36426986468683</v>
          </cell>
          <cell r="L17">
            <v>980.16769908073275</v>
          </cell>
          <cell r="M17">
            <v>91022.414969309713</v>
          </cell>
          <cell r="N17">
            <v>734.83641981098958</v>
          </cell>
        </row>
        <row r="18">
          <cell r="D18">
            <v>4322021.4154817136</v>
          </cell>
          <cell r="E18">
            <v>1298939.1549085367</v>
          </cell>
          <cell r="F18">
            <v>524325.82531589386</v>
          </cell>
          <cell r="G18">
            <v>34606.620324139411</v>
          </cell>
          <cell r="H18">
            <v>0</v>
          </cell>
          <cell r="I18">
            <v>5824.3109992222189</v>
          </cell>
          <cell r="J18">
            <v>1923.0408011303728</v>
          </cell>
          <cell r="K18">
            <v>537.46475948433033</v>
          </cell>
          <cell r="L18">
            <v>3021.2932790046734</v>
          </cell>
          <cell r="M18">
            <v>280569.75438332482</v>
          </cell>
          <cell r="N18">
            <v>2265.0780457517749</v>
          </cell>
        </row>
        <row r="19">
          <cell r="D19">
            <v>5761071.8831242844</v>
          </cell>
          <cell r="E19">
            <v>1731430.995789903</v>
          </cell>
          <cell r="F19">
            <v>698904.16530633019</v>
          </cell>
          <cell r="G19">
            <v>46129.162295494061</v>
          </cell>
          <cell r="H19">
            <v>0</v>
          </cell>
          <cell r="I19">
            <v>7763.5604062481989</v>
          </cell>
          <cell r="J19">
            <v>2563.3321134893536</v>
          </cell>
          <cell r="K19">
            <v>716.41780925563114</v>
          </cell>
          <cell r="L19">
            <v>4027.2562505121723</v>
          </cell>
          <cell r="M19">
            <v>373987.62473570579</v>
          </cell>
          <cell r="N19">
            <v>3019.2533048817008</v>
          </cell>
        </row>
        <row r="20">
          <cell r="D20">
            <v>3189786.9369789511</v>
          </cell>
          <cell r="E20">
            <v>958657.70896369556</v>
          </cell>
          <cell r="F20">
            <v>386968.85265825025</v>
          </cell>
          <cell r="G20">
            <v>25540.767810061119</v>
          </cell>
          <cell r="H20">
            <v>0</v>
          </cell>
          <cell r="I20">
            <v>4298.5236203766462</v>
          </cell>
          <cell r="J20">
            <v>1419.2642370420833</v>
          </cell>
          <cell r="K20">
            <v>396.66579687656895</v>
          </cell>
          <cell r="L20">
            <v>2229.808903683389</v>
          </cell>
          <cell r="M20">
            <v>207069.25103090313</v>
          </cell>
          <cell r="N20">
            <v>1671.6984177116906</v>
          </cell>
        </row>
        <row r="21">
          <cell r="D21">
            <v>2023004.9157948485</v>
          </cell>
          <cell r="E21">
            <v>607993.35382411501</v>
          </cell>
          <cell r="F21">
            <v>245420.74648050341</v>
          </cell>
          <cell r="G21">
            <v>16198.291564220997</v>
          </cell>
          <cell r="H21">
            <v>0</v>
          </cell>
          <cell r="I21">
            <v>2726.1803331974738</v>
          </cell>
          <cell r="J21">
            <v>900.11608457687601</v>
          </cell>
          <cell r="K21">
            <v>251.57067630635768</v>
          </cell>
          <cell r="L21">
            <v>1414.174194878015</v>
          </cell>
          <cell r="M21">
            <v>131326.0481097264</v>
          </cell>
          <cell r="N21">
            <v>1060.2131689586063</v>
          </cell>
        </row>
        <row r="22">
          <cell r="D22">
            <v>1532669.8533285151</v>
          </cell>
          <cell r="E22">
            <v>460628.1859004721</v>
          </cell>
          <cell r="F22">
            <v>185935.77137416747</v>
          </cell>
          <cell r="G22">
            <v>12272.156613199633</v>
          </cell>
          <cell r="H22">
            <v>0</v>
          </cell>
          <cell r="I22">
            <v>2065.4099151247819</v>
          </cell>
          <cell r="J22">
            <v>681.94633466080029</v>
          </cell>
          <cell r="K22">
            <v>190.59508385066201</v>
          </cell>
          <cell r="L22">
            <v>1071.4072610115491</v>
          </cell>
          <cell r="M22">
            <v>99495.296982738277</v>
          </cell>
          <cell r="N22">
            <v>803.23915650313381</v>
          </cell>
        </row>
        <row r="23">
          <cell r="D23">
            <v>2071097.2464006164</v>
          </cell>
          <cell r="E23">
            <v>622447.00994226162</v>
          </cell>
          <cell r="F23">
            <v>251255.06531240666</v>
          </cell>
          <cell r="G23">
            <v>16583.369023535553</v>
          </cell>
          <cell r="H23">
            <v>0</v>
          </cell>
          <cell r="I23">
            <v>2790.9890565235669</v>
          </cell>
          <cell r="J23">
            <v>921.51429274980671</v>
          </cell>
          <cell r="K23">
            <v>257.55119570162981</v>
          </cell>
          <cell r="L23">
            <v>1447.7929628717136</v>
          </cell>
          <cell r="M23">
            <v>134448.02555700336</v>
          </cell>
          <cell r="N23">
            <v>1085.4173203850564</v>
          </cell>
        </row>
        <row r="24">
          <cell r="D24">
            <v>1250537.0764599172</v>
          </cell>
          <cell r="E24">
            <v>375836.0769477103</v>
          </cell>
          <cell r="F24">
            <v>151708.84678041117</v>
          </cell>
          <cell r="G24">
            <v>10013.10674937602</v>
          </cell>
          <cell r="H24">
            <v>0</v>
          </cell>
          <cell r="I24">
            <v>1685.2107264602491</v>
          </cell>
          <cell r="J24">
            <v>556.41413824199685</v>
          </cell>
          <cell r="K24">
            <v>155.51047632901546</v>
          </cell>
          <cell r="L24">
            <v>874.18337417779674</v>
          </cell>
          <cell r="M24">
            <v>81180.273455561866</v>
          </cell>
          <cell r="N24">
            <v>655.37946367909467</v>
          </cell>
        </row>
        <row r="25">
          <cell r="D25">
            <v>1565526.7601405373</v>
          </cell>
          <cell r="E25">
            <v>470502.99184531026</v>
          </cell>
          <cell r="F25">
            <v>189921.80548307547</v>
          </cell>
          <cell r="G25">
            <v>12535.24334733664</v>
          </cell>
          <cell r="H25">
            <v>0</v>
          </cell>
          <cell r="I25">
            <v>2109.6875401870238</v>
          </cell>
          <cell r="J25">
            <v>696.56569128224703</v>
          </cell>
          <cell r="K25">
            <v>194.68100287315124</v>
          </cell>
          <cell r="L25">
            <v>1094.3757616683145</v>
          </cell>
          <cell r="M25">
            <v>101628.24668100289</v>
          </cell>
          <cell r="N25">
            <v>820.45875148353696</v>
          </cell>
        </row>
        <row r="26">
          <cell r="D26">
            <v>7297416.7791475821</v>
          </cell>
          <cell r="E26">
            <v>2193163.6780344043</v>
          </cell>
          <cell r="F26">
            <v>885285.77431265533</v>
          </cell>
          <cell r="G26">
            <v>58430.745141233361</v>
          </cell>
          <cell r="H26">
            <v>0</v>
          </cell>
          <cell r="I26">
            <v>9833.9227705934227</v>
          </cell>
          <cell r="J26">
            <v>3246.9136221505992</v>
          </cell>
          <cell r="K26">
            <v>907.46990285894515</v>
          </cell>
          <cell r="L26">
            <v>5101.2325366919058</v>
          </cell>
          <cell r="M26">
            <v>473721.49199080089</v>
          </cell>
          <cell r="N26">
            <v>3824.4184718611677</v>
          </cell>
        </row>
        <row r="27">
          <cell r="D27">
            <v>2009540.5284195018</v>
          </cell>
          <cell r="E27">
            <v>603946.77046012576</v>
          </cell>
          <cell r="F27">
            <v>243787.31495754447</v>
          </cell>
          <cell r="G27">
            <v>16090.481607489484</v>
          </cell>
          <cell r="H27">
            <v>0</v>
          </cell>
          <cell r="I27">
            <v>2708.0358651466877</v>
          </cell>
          <cell r="J27">
            <v>894.12523821219406</v>
          </cell>
          <cell r="K27">
            <v>249.89631307984232</v>
          </cell>
          <cell r="L27">
            <v>1404.7619640784792</v>
          </cell>
          <cell r="M27">
            <v>130451.98953951873</v>
          </cell>
          <cell r="N27">
            <v>1053.1567744358606</v>
          </cell>
        </row>
        <row r="28">
          <cell r="D28">
            <v>3354694.0008710581</v>
          </cell>
          <cell r="E28">
            <v>1008218.8336363246</v>
          </cell>
          <cell r="F28">
            <v>406974.54538016213</v>
          </cell>
          <cell r="G28">
            <v>26861.186105176552</v>
          </cell>
          <cell r="H28">
            <v>0</v>
          </cell>
          <cell r="I28">
            <v>4520.7506603991196</v>
          </cell>
          <cell r="J28">
            <v>1492.6380086581107</v>
          </cell>
          <cell r="K28">
            <v>417.17280665550129</v>
          </cell>
          <cell r="L28">
            <v>2345.0865841717182</v>
          </cell>
          <cell r="M28">
            <v>217774.41187220521</v>
          </cell>
          <cell r="N28">
            <v>1758.1226470487784</v>
          </cell>
        </row>
        <row r="29">
          <cell r="D29">
            <v>1647858.3894577518</v>
          </cell>
          <cell r="E29">
            <v>495246.91759830795</v>
          </cell>
          <cell r="F29">
            <v>199909.86323233106</v>
          </cell>
          <cell r="G29">
            <v>13194.476415049485</v>
          </cell>
          <cell r="H29">
            <v>0</v>
          </cell>
          <cell r="I29">
            <v>2220.6367854865621</v>
          </cell>
          <cell r="J29">
            <v>733.19833771787285</v>
          </cell>
          <cell r="K29">
            <v>204.91934856723378</v>
          </cell>
          <cell r="L29">
            <v>1151.929386325188</v>
          </cell>
          <cell r="M29">
            <v>106972.91363076976</v>
          </cell>
          <cell r="N29">
            <v>863.60697961803601</v>
          </cell>
        </row>
        <row r="30">
          <cell r="D30">
            <v>2146326.140432355</v>
          </cell>
          <cell r="E30">
            <v>645056.2815410234</v>
          </cell>
          <cell r="F30">
            <v>260381.45506362381</v>
          </cell>
          <cell r="G30">
            <v>17185.730169603852</v>
          </cell>
          <cell r="H30">
            <v>0</v>
          </cell>
          <cell r="I30">
            <v>2892.3667298036853</v>
          </cell>
          <cell r="J30">
            <v>954.98664717376619</v>
          </cell>
          <cell r="K30">
            <v>266.90628110037585</v>
          </cell>
          <cell r="L30">
            <v>1500.3814463787337</v>
          </cell>
          <cell r="M30">
            <v>139331.60902223282</v>
          </cell>
          <cell r="N30">
            <v>1124.8431584123966</v>
          </cell>
        </row>
        <row r="31">
          <cell r="D31">
            <v>1330353.9773516331</v>
          </cell>
          <cell r="E31">
            <v>399824.22689540056</v>
          </cell>
          <cell r="F31">
            <v>161391.83036866845</v>
          </cell>
          <cell r="G31">
            <v>10652.204273214</v>
          </cell>
          <cell r="H31">
            <v>0</v>
          </cell>
          <cell r="I31">
            <v>1792.771149951496</v>
          </cell>
          <cell r="J31">
            <v>591.92788106722571</v>
          </cell>
          <cell r="K31">
            <v>165.43610309404838</v>
          </cell>
          <cell r="L31">
            <v>929.97908711695766</v>
          </cell>
          <cell r="M31">
            <v>86361.69347319752</v>
          </cell>
          <cell r="N31">
            <v>697.20977697698027</v>
          </cell>
        </row>
        <row r="32">
          <cell r="D32">
            <v>1646376.8267163045</v>
          </cell>
          <cell r="E32">
            <v>494801.64913008007</v>
          </cell>
          <cell r="F32">
            <v>199730.12751783783</v>
          </cell>
          <cell r="G32">
            <v>13182.613475385189</v>
          </cell>
          <cell r="H32">
            <v>0</v>
          </cell>
          <cell r="I32">
            <v>2218.6402469825789</v>
          </cell>
          <cell r="J32">
            <v>732.53913098857902</v>
          </cell>
          <cell r="K32">
            <v>204.73510890575486</v>
          </cell>
          <cell r="L32">
            <v>1150.8937053040056</v>
          </cell>
          <cell r="M32">
            <v>106876.73601976063</v>
          </cell>
          <cell r="N32">
            <v>862.83052459469081</v>
          </cell>
        </row>
        <row r="33">
          <cell r="D33">
            <v>1316116.1584120682</v>
          </cell>
          <cell r="E33">
            <v>395545.19661691727</v>
          </cell>
          <cell r="F33">
            <v>159664.57003177033</v>
          </cell>
          <cell r="G33">
            <v>10538.201415079051</v>
          </cell>
          <cell r="H33">
            <v>0</v>
          </cell>
          <cell r="I33">
            <v>1773.5844135883674</v>
          </cell>
          <cell r="J33">
            <v>585.59290395632706</v>
          </cell>
          <cell r="K33">
            <v>163.6655598235954</v>
          </cell>
          <cell r="L33">
            <v>920.02619180836302</v>
          </cell>
          <cell r="M33">
            <v>85437.426566856244</v>
          </cell>
          <cell r="N33">
            <v>689.74804368156504</v>
          </cell>
        </row>
        <row r="34">
          <cell r="D34">
            <v>2316352.010404475</v>
          </cell>
          <cell r="E34">
            <v>696155.81081754796</v>
          </cell>
          <cell r="F34">
            <v>281008.13550505985</v>
          </cell>
          <cell r="G34">
            <v>18547.134975773894</v>
          </cell>
          <cell r="H34">
            <v>0</v>
          </cell>
          <cell r="I34">
            <v>3121.4918195322307</v>
          </cell>
          <cell r="J34">
            <v>1030.6379810687954</v>
          </cell>
          <cell r="K34">
            <v>288.04983975636509</v>
          </cell>
          <cell r="L34">
            <v>1619.237409554574</v>
          </cell>
          <cell r="M34">
            <v>150369.06395154208</v>
          </cell>
          <cell r="N34">
            <v>1213.9500434232314</v>
          </cell>
        </row>
        <row r="35">
          <cell r="D35">
            <v>2711103.8400711492</v>
          </cell>
          <cell r="E35">
            <v>814794.41963820299</v>
          </cell>
          <cell r="F35">
            <v>328897.4352071691</v>
          </cell>
          <cell r="G35">
            <v>21707.930672574334</v>
          </cell>
          <cell r="H35">
            <v>0</v>
          </cell>
          <cell r="I35">
            <v>3653.4552696102432</v>
          </cell>
          <cell r="J35">
            <v>1206.2789142790425</v>
          </cell>
          <cell r="K35">
            <v>337.13918402194679</v>
          </cell>
          <cell r="L35">
            <v>1895.1872337675095</v>
          </cell>
          <cell r="M35">
            <v>175994.90270727221</v>
          </cell>
          <cell r="N35">
            <v>1420.8309486624923</v>
          </cell>
        </row>
        <row r="36">
          <cell r="D36">
            <v>2797676.1172334566</v>
          </cell>
          <cell r="E36">
            <v>840812.828555129</v>
          </cell>
          <cell r="F36">
            <v>339399.94695086527</v>
          </cell>
          <cell r="G36">
            <v>22401.118798764637</v>
          </cell>
          <cell r="H36">
            <v>0</v>
          </cell>
          <cell r="I36">
            <v>3770.1191677339275</v>
          </cell>
          <cell r="J36">
            <v>1244.798395148234</v>
          </cell>
          <cell r="K36">
            <v>347.90487526919026</v>
          </cell>
          <cell r="L36">
            <v>1955.7052678063242</v>
          </cell>
          <cell r="M36">
            <v>181614.85693813907</v>
          </cell>
          <cell r="N36">
            <v>1466.201608712594</v>
          </cell>
        </row>
        <row r="37">
          <cell r="D37">
            <v>3022541.5620120964</v>
          </cell>
          <cell r="E37">
            <v>908393.82890895172</v>
          </cell>
          <cell r="F37">
            <v>366679.48783797241</v>
          </cell>
          <cell r="G37">
            <v>24201.626552751739</v>
          </cell>
          <cell r="H37">
            <v>0</v>
          </cell>
          <cell r="I37">
            <v>4073.1454967284722</v>
          </cell>
          <cell r="J37">
            <v>1344.8500569758878</v>
          </cell>
          <cell r="K37">
            <v>375.86800653951934</v>
          </cell>
          <cell r="L37">
            <v>2112.8966353818087</v>
          </cell>
          <cell r="M37">
            <v>196212.29562385374</v>
          </cell>
          <cell r="N37">
            <v>1584.0487300599871</v>
          </cell>
        </row>
        <row r="38">
          <cell r="D38">
            <v>1614807.0721723239</v>
          </cell>
          <cell r="E38">
            <v>485313.68358202936</v>
          </cell>
          <cell r="F38">
            <v>195900.24422595973</v>
          </cell>
          <cell r="G38">
            <v>12929.833027487284</v>
          </cell>
          <cell r="H38">
            <v>0</v>
          </cell>
          <cell r="I38">
            <v>2176.0971748972324</v>
          </cell>
          <cell r="J38">
            <v>718.49248007373649</v>
          </cell>
          <cell r="K38">
            <v>200.80925363993393</v>
          </cell>
          <cell r="L38">
            <v>1128.8249837373114</v>
          </cell>
          <cell r="M38">
            <v>104827.34351869195</v>
          </cell>
          <cell r="N38">
            <v>846.28549830879672</v>
          </cell>
        </row>
        <row r="39">
          <cell r="D39">
            <v>1448802.2721296684</v>
          </cell>
          <cell r="E39">
            <v>435422.64558166941</v>
          </cell>
          <cell r="F39">
            <v>175761.37969442797</v>
          </cell>
          <cell r="G39">
            <v>11600.625109524997</v>
          </cell>
          <cell r="H39">
            <v>0</v>
          </cell>
          <cell r="I39">
            <v>1952.390837082994</v>
          </cell>
          <cell r="J39">
            <v>644.6302815843901</v>
          </cell>
          <cell r="K39">
            <v>180.16573493626132</v>
          </cell>
          <cell r="L39">
            <v>1012.7799348037698</v>
          </cell>
          <cell r="M39">
            <v>94050.921678766914</v>
          </cell>
          <cell r="N39">
            <v>759.2859691720065</v>
          </cell>
        </row>
        <row r="40">
          <cell r="D40">
            <v>1772106.2232522091</v>
          </cell>
          <cell r="E40">
            <v>532588.32818227215</v>
          </cell>
          <cell r="F40">
            <v>214982.98336186886</v>
          </cell>
          <cell r="G40">
            <v>14189.334421726515</v>
          </cell>
          <cell r="H40">
            <v>0</v>
          </cell>
          <cell r="I40">
            <v>2388.0718709320927</v>
          </cell>
          <cell r="J40">
            <v>788.48118592008996</v>
          </cell>
          <cell r="K40">
            <v>220.37018179716219</v>
          </cell>
          <cell r="L40">
            <v>1238.7843805714961</v>
          </cell>
          <cell r="M40">
            <v>115038.62660606879</v>
          </cell>
          <cell r="N40">
            <v>928.72258491141554</v>
          </cell>
        </row>
        <row r="41">
          <cell r="D41">
            <v>1411868.3185825166</v>
          </cell>
          <cell r="E41">
            <v>424322.52510653256</v>
          </cell>
          <cell r="F41">
            <v>171280.73885206168</v>
          </cell>
          <cell r="G41">
            <v>11304.893278373664</v>
          </cell>
          <cell r="H41">
            <v>0</v>
          </cell>
          <cell r="I41">
            <v>1902.6190263467295</v>
          </cell>
          <cell r="J41">
            <v>628.19688322967363</v>
          </cell>
          <cell r="K41">
            <v>175.57281496855384</v>
          </cell>
          <cell r="L41">
            <v>986.96138952322929</v>
          </cell>
          <cell r="M41">
            <v>91653.305082511681</v>
          </cell>
          <cell r="N41">
            <v>739.92968208309924</v>
          </cell>
        </row>
        <row r="42">
          <cell r="D42">
            <v>1445891.5914844824</v>
          </cell>
          <cell r="E42">
            <v>434547.87040264707</v>
          </cell>
          <cell r="F42">
            <v>175408.27060846851</v>
          </cell>
          <cell r="G42">
            <v>11577.319158376316</v>
          </cell>
          <cell r="H42">
            <v>0</v>
          </cell>
          <cell r="I42">
            <v>1948.4684341915477</v>
          </cell>
          <cell r="J42">
            <v>643.33520293908248</v>
          </cell>
          <cell r="K42">
            <v>179.80377738850444</v>
          </cell>
          <cell r="L42">
            <v>1010.7452341335861</v>
          </cell>
          <cell r="M42">
            <v>93861.970982969156</v>
          </cell>
          <cell r="N42">
            <v>757.76054433167849</v>
          </cell>
        </row>
        <row r="43">
          <cell r="D43">
            <v>1467989.8143976664</v>
          </cell>
          <cell r="E43">
            <v>441189.26437931991</v>
          </cell>
          <cell r="F43">
            <v>178089.11548477234</v>
          </cell>
          <cell r="G43">
            <v>11754.260625499868</v>
          </cell>
          <cell r="H43">
            <v>0</v>
          </cell>
          <cell r="I43">
            <v>1978.2477689989794</v>
          </cell>
          <cell r="J43">
            <v>653.16758927162221</v>
          </cell>
          <cell r="K43">
            <v>182.55180080655632</v>
          </cell>
          <cell r="L43">
            <v>1026.192916120166</v>
          </cell>
          <cell r="M43">
            <v>95296.50644196778</v>
          </cell>
          <cell r="N43">
            <v>769.34174552413083</v>
          </cell>
        </row>
        <row r="44">
          <cell r="D44">
            <v>1279330.5251154222</v>
          </cell>
          <cell r="E44">
            <v>384489.65227001475</v>
          </cell>
          <cell r="F44">
            <v>155201.92265363791</v>
          </cell>
          <cell r="G44">
            <v>10243.657190860264</v>
          </cell>
          <cell r="H44">
            <v>0</v>
          </cell>
          <cell r="I44">
            <v>1724.0124776753357</v>
          </cell>
          <cell r="J44">
            <v>569.22549923420456</v>
          </cell>
          <cell r="K44">
            <v>159.09108421330808</v>
          </cell>
          <cell r="L44">
            <v>894.31132925701684</v>
          </cell>
          <cell r="M44">
            <v>83049.438376444959</v>
          </cell>
          <cell r="N44">
            <v>670.4694880314604</v>
          </cell>
        </row>
        <row r="45">
          <cell r="D45">
            <v>1256325.5267158877</v>
          </cell>
          <cell r="E45">
            <v>377575.73623231897</v>
          </cell>
          <cell r="F45">
            <v>152411.07235173529</v>
          </cell>
          <cell r="G45">
            <v>10059.455131537197</v>
          </cell>
          <cell r="H45">
            <v>0</v>
          </cell>
          <cell r="I45">
            <v>1693.0111816763051</v>
          </cell>
          <cell r="J45">
            <v>558.98965209245387</v>
          </cell>
          <cell r="K45">
            <v>156.23029877447308</v>
          </cell>
          <cell r="L45">
            <v>878.22976917981396</v>
          </cell>
          <cell r="M45">
            <v>81556.03838369486</v>
          </cell>
          <cell r="N45">
            <v>658.41306539767004</v>
          </cell>
        </row>
        <row r="46">
          <cell r="D46">
            <v>5218312.583227464</v>
          </cell>
          <cell r="E46">
            <v>1568310.2616349689</v>
          </cell>
          <cell r="F46">
            <v>633059.34629481705</v>
          </cell>
          <cell r="G46">
            <v>41783.264111916578</v>
          </cell>
          <cell r="H46">
            <v>0</v>
          </cell>
          <cell r="I46">
            <v>7032.1436323757662</v>
          </cell>
          <cell r="J46">
            <v>2321.8367161838751</v>
          </cell>
          <cell r="K46">
            <v>648.92300334560184</v>
          </cell>
          <cell r="L46">
            <v>3647.8423450137943</v>
          </cell>
          <cell r="M46">
            <v>338753.68468260136</v>
          </cell>
          <cell r="N46">
            <v>2734.8048822246215</v>
          </cell>
        </row>
        <row r="47">
          <cell r="D47">
            <v>1533095.3191744264</v>
          </cell>
          <cell r="E47">
            <v>460756.05529148225</v>
          </cell>
          <cell r="F47">
            <v>185987.38674330982</v>
          </cell>
          <cell r="G47">
            <v>12275.56333740919</v>
          </cell>
          <cell r="H47">
            <v>0</v>
          </cell>
          <cell r="I47">
            <v>2065.9832684629346</v>
          </cell>
          <cell r="J47">
            <v>682.13564149260912</v>
          </cell>
          <cell r="K47">
            <v>190.64799263489951</v>
          </cell>
          <cell r="L47">
            <v>1071.7046813565973</v>
          </cell>
          <cell r="M47">
            <v>99522.91666260804</v>
          </cell>
          <cell r="N47">
            <v>803.4621339607047</v>
          </cell>
        </row>
        <row r="48">
          <cell r="D48">
            <v>1296485.2885660278</v>
          </cell>
          <cell r="E48">
            <v>389645.34026808123</v>
          </cell>
          <cell r="F48">
            <v>157283.05197708786</v>
          </cell>
          <cell r="G48">
            <v>10381.016155200185</v>
          </cell>
          <cell r="H48">
            <v>0</v>
          </cell>
          <cell r="I48">
            <v>1747.1300580502309</v>
          </cell>
          <cell r="J48">
            <v>576.85834203574291</v>
          </cell>
          <cell r="K48">
            <v>161.22436397424667</v>
          </cell>
          <cell r="L48">
            <v>906.30330396833438</v>
          </cell>
          <cell r="M48">
            <v>84163.062605746469</v>
          </cell>
          <cell r="N48">
            <v>679.459928923966</v>
          </cell>
        </row>
        <row r="49">
          <cell r="D49">
            <v>1562662.711427293</v>
          </cell>
          <cell r="E49">
            <v>469642.23141458398</v>
          </cell>
          <cell r="F49">
            <v>189574.35354775246</v>
          </cell>
          <cell r="G49">
            <v>12512.310780169331</v>
          </cell>
          <cell r="H49">
            <v>0</v>
          </cell>
          <cell r="I49">
            <v>2105.8279780008893</v>
          </cell>
          <cell r="J49">
            <v>695.29136105513044</v>
          </cell>
          <cell r="K49">
            <v>194.32484423698594</v>
          </cell>
          <cell r="L49">
            <v>1092.3736588797742</v>
          </cell>
          <cell r="M49">
            <v>101442.32315893554</v>
          </cell>
          <cell r="N49">
            <v>818.95776543124771</v>
          </cell>
        </row>
        <row r="50">
          <cell r="D50">
            <v>1409721.4778391661</v>
          </cell>
          <cell r="E50">
            <v>423677.3141663688</v>
          </cell>
          <cell r="F50">
            <v>171020.29496796915</v>
          </cell>
          <cell r="G50">
            <v>11287.703427755294</v>
          </cell>
          <cell r="H50">
            <v>0</v>
          </cell>
          <cell r="I50">
            <v>1899.7259661433984</v>
          </cell>
          <cell r="J50">
            <v>627.24166761500692</v>
          </cell>
          <cell r="K50">
            <v>175.30584469403303</v>
          </cell>
          <cell r="L50">
            <v>985.46064834556091</v>
          </cell>
          <cell r="M50">
            <v>91513.940067358271</v>
          </cell>
          <cell r="N50">
            <v>738.80456923241547</v>
          </cell>
        </row>
        <row r="51">
          <cell r="D51">
            <v>2223449.9533983842</v>
          </cell>
          <cell r="E51">
            <v>668235.05156714376</v>
          </cell>
          <cell r="F51">
            <v>269737.72681648249</v>
          </cell>
          <cell r="G51">
            <v>17803.264017007947</v>
          </cell>
          <cell r="H51">
            <v>0</v>
          </cell>
          <cell r="I51">
            <v>2996.2979760837165</v>
          </cell>
          <cell r="J51">
            <v>989.30212708813201</v>
          </cell>
          <cell r="K51">
            <v>276.49700904952954</v>
          </cell>
          <cell r="L51">
            <v>1554.2945660432522</v>
          </cell>
          <cell r="M51">
            <v>144338.2036641459</v>
          </cell>
          <cell r="N51">
            <v>1165.2620825131112</v>
          </cell>
        </row>
        <row r="52">
          <cell r="D52">
            <v>1303002.1422088472</v>
          </cell>
          <cell r="E52">
            <v>391603.91371085605</v>
          </cell>
          <cell r="F52">
            <v>158073.64377112535</v>
          </cell>
          <cell r="G52">
            <v>10433.196896118587</v>
          </cell>
          <cell r="H52">
            <v>0</v>
          </cell>
          <cell r="I52">
            <v>1755.9121020762586</v>
          </cell>
          <cell r="J52">
            <v>579.75795178900466</v>
          </cell>
          <cell r="K52">
            <v>162.03476698687084</v>
          </cell>
          <cell r="L52">
            <v>910.85888669654094</v>
          </cell>
          <cell r="M52">
            <v>84586.112806138437</v>
          </cell>
          <cell r="N52">
            <v>682.87527112029386</v>
          </cell>
        </row>
        <row r="53">
          <cell r="D53">
            <v>1814210.6621285584</v>
          </cell>
          <cell r="E53">
            <v>545242.38492896862</v>
          </cell>
          <cell r="F53">
            <v>220090.88138945046</v>
          </cell>
          <cell r="G53">
            <v>14526.466562010541</v>
          </cell>
          <cell r="H53">
            <v>0</v>
          </cell>
          <cell r="I53">
            <v>2444.8113737918366</v>
          </cell>
          <cell r="J53">
            <v>807.21514072602531</v>
          </cell>
          <cell r="K53">
            <v>225.60607721240447</v>
          </cell>
          <cell r="L53">
            <v>1268.2173347298683</v>
          </cell>
          <cell r="M53">
            <v>117771.89211735694</v>
          </cell>
          <cell r="N53">
            <v>950.78861165202727</v>
          </cell>
        </row>
        <row r="54">
          <cell r="D54">
            <v>2446308.2088117991</v>
          </cell>
          <cell r="E54">
            <v>735212.81176846102</v>
          </cell>
          <cell r="F54">
            <v>296773.76561988471</v>
          </cell>
          <cell r="G54">
            <v>19587.700115257256</v>
          </cell>
          <cell r="H54">
            <v>0</v>
          </cell>
          <cell r="I54">
            <v>3296.6194376161229</v>
          </cell>
          <cell r="J54">
            <v>1088.4607098044476</v>
          </cell>
          <cell r="K54">
            <v>304.21053638556162</v>
          </cell>
          <cell r="L54">
            <v>1710.0828152266988</v>
          </cell>
          <cell r="M54">
            <v>158805.34298919921</v>
          </cell>
          <cell r="N54">
            <v>1282.0572792799016</v>
          </cell>
        </row>
        <row r="55">
          <cell r="D55">
            <v>2195176.0856564101</v>
          </cell>
          <cell r="E55">
            <v>659737.63095298363</v>
          </cell>
          <cell r="F55">
            <v>266307.68387741235</v>
          </cell>
          <cell r="G55">
            <v>17576.873883322693</v>
          </cell>
          <cell r="H55">
            <v>0</v>
          </cell>
          <cell r="I55">
            <v>2958.1964066906876</v>
          </cell>
          <cell r="J55">
            <v>976.72194849882248</v>
          </cell>
          <cell r="K55">
            <v>272.98101362405612</v>
          </cell>
          <cell r="L55">
            <v>1534.5298221032288</v>
          </cell>
          <cell r="M55">
            <v>142502.76802761326</v>
          </cell>
          <cell r="N55">
            <v>1150.4443592918817</v>
          </cell>
        </row>
        <row r="56">
          <cell r="D56">
            <v>1701206.3649110955</v>
          </cell>
          <cell r="E56">
            <v>511280.10380678583</v>
          </cell>
          <cell r="F56">
            <v>206381.77037242765</v>
          </cell>
          <cell r="G56">
            <v>13621.63605959965</v>
          </cell>
          <cell r="H56">
            <v>0</v>
          </cell>
          <cell r="I56">
            <v>2292.5279610152506</v>
          </cell>
          <cell r="J56">
            <v>756.93499322980472</v>
          </cell>
          <cell r="K56">
            <v>211.5534334177392</v>
          </cell>
          <cell r="L56">
            <v>1189.2220936468914</v>
          </cell>
          <cell r="M56">
            <v>110436.06823619969</v>
          </cell>
          <cell r="N56">
            <v>891.56550095988484</v>
          </cell>
        </row>
        <row r="57">
          <cell r="D57">
            <v>1918507.9847259815</v>
          </cell>
          <cell r="E57">
            <v>576587.87423835474</v>
          </cell>
          <cell r="F57">
            <v>232743.70618880115</v>
          </cell>
          <cell r="G57">
            <v>15361.579926100852</v>
          </cell>
          <cell r="H57">
            <v>0</v>
          </cell>
          <cell r="I57">
            <v>2585.3613583471292</v>
          </cell>
          <cell r="J57">
            <v>853.62120574112589</v>
          </cell>
          <cell r="K57">
            <v>238.57596560858121</v>
          </cell>
          <cell r="L57">
            <v>1341.1259970176177</v>
          </cell>
          <cell r="M57">
            <v>124542.49118916555</v>
          </cell>
          <cell r="N57">
            <v>1005.4485850616646</v>
          </cell>
        </row>
        <row r="58">
          <cell r="D58">
            <v>3143499.9521614891</v>
          </cell>
          <cell r="E58">
            <v>944746.63098368119</v>
          </cell>
          <cell r="F58">
            <v>381353.54926598445</v>
          </cell>
          <cell r="G58">
            <v>25170.145835864223</v>
          </cell>
          <cell r="H58">
            <v>0</v>
          </cell>
          <cell r="I58">
            <v>4236.1477622128041</v>
          </cell>
          <cell r="J58">
            <v>1398.6692996717045</v>
          </cell>
          <cell r="K58">
            <v>390.90978116756321</v>
          </cell>
          <cell r="L58">
            <v>2197.452156066764</v>
          </cell>
          <cell r="M58">
            <v>204064.47000069797</v>
          </cell>
          <cell r="N58">
            <v>1647.4404090080493</v>
          </cell>
        </row>
        <row r="59">
          <cell r="D59">
            <v>1793648.9056142897</v>
          </cell>
          <cell r="E59">
            <v>539062.76015098672</v>
          </cell>
          <cell r="F59">
            <v>217596.43286227054</v>
          </cell>
          <cell r="G59">
            <v>14361.82765061186</v>
          </cell>
          <cell r="H59">
            <v>0</v>
          </cell>
          <cell r="I59">
            <v>2417.1025650847801</v>
          </cell>
          <cell r="J59">
            <v>798.06638996366007</v>
          </cell>
          <cell r="K59">
            <v>223.04912099744203</v>
          </cell>
          <cell r="L59">
            <v>1253.8437139656207</v>
          </cell>
          <cell r="M59">
            <v>116437.09841313484</v>
          </cell>
          <cell r="N59">
            <v>940.01263930359482</v>
          </cell>
        </row>
        <row r="60">
          <cell r="D60">
            <v>10174784.710162891</v>
          </cell>
          <cell r="E60">
            <v>3057927.0628908351</v>
          </cell>
          <cell r="F60">
            <v>1234353.5299149114</v>
          </cell>
          <cell r="G60">
            <v>81469.959885707984</v>
          </cell>
          <cell r="H60">
            <v>0</v>
          </cell>
          <cell r="I60">
            <v>13711.433795733472</v>
          </cell>
          <cell r="J60">
            <v>4527.1701038482506</v>
          </cell>
          <cell r="K60">
            <v>1265.2848496918043</v>
          </cell>
          <cell r="L60">
            <v>7112.6460757502746</v>
          </cell>
          <cell r="M60">
            <v>660509.64875088085</v>
          </cell>
          <cell r="N60">
            <v>5332.3848384198991</v>
          </cell>
        </row>
        <row r="61">
          <cell r="D61">
            <v>3637051.4876733324</v>
          </cell>
          <cell r="E61">
            <v>1093078.4768521755</v>
          </cell>
          <cell r="F61">
            <v>441228.7306489835</v>
          </cell>
          <cell r="G61">
            <v>29122.035231569749</v>
          </cell>
          <cell r="H61">
            <v>0</v>
          </cell>
          <cell r="I61">
            <v>4901.2526658275074</v>
          </cell>
          <cell r="J61">
            <v>1618.2701875456107</v>
          </cell>
          <cell r="K61">
            <v>452.28535796984278</v>
          </cell>
          <cell r="L61">
            <v>2542.4675536635782</v>
          </cell>
          <cell r="M61">
            <v>236104.02274285784</v>
          </cell>
          <cell r="N61">
            <v>1906.1001054941564</v>
          </cell>
        </row>
        <row r="62">
          <cell r="D62">
            <v>1360355.2592188823</v>
          </cell>
          <cell r="E62">
            <v>408840.80408662528</v>
          </cell>
          <cell r="F62">
            <v>165031.4344713304</v>
          </cell>
          <cell r="G62">
            <v>10892.425889677614</v>
          </cell>
          <cell r="H62">
            <v>0</v>
          </cell>
          <cell r="I62">
            <v>1833.2005646101711</v>
          </cell>
          <cell r="J62">
            <v>605.27665553425425</v>
          </cell>
          <cell r="K62">
            <v>169.16691101768413</v>
          </cell>
          <cell r="L62">
            <v>950.95137358975421</v>
          </cell>
          <cell r="M62">
            <v>88309.266489501228</v>
          </cell>
          <cell r="N62">
            <v>712.93280062015276</v>
          </cell>
        </row>
        <row r="63">
          <cell r="D63">
            <v>2567281.4354871423</v>
          </cell>
          <cell r="E63">
            <v>771570.07280871319</v>
          </cell>
          <cell r="F63">
            <v>311449.62694034661</v>
          </cell>
          <cell r="G63">
            <v>20556.3381951019</v>
          </cell>
          <cell r="H63">
            <v>0</v>
          </cell>
          <cell r="I63">
            <v>3459.6416966481443</v>
          </cell>
          <cell r="J63">
            <v>1142.2865538661547</v>
          </cell>
          <cell r="K63">
            <v>319.25415600905671</v>
          </cell>
          <cell r="L63">
            <v>1794.6487073309113</v>
          </cell>
          <cell r="M63">
            <v>166658.48049880972</v>
          </cell>
          <cell r="N63">
            <v>1345.4567337306685</v>
          </cell>
        </row>
        <row r="64">
          <cell r="D64">
            <v>2314682.5490778228</v>
          </cell>
          <cell r="E64">
            <v>695654.07135900983</v>
          </cell>
          <cell r="F64">
            <v>280805.60488251498</v>
          </cell>
          <cell r="G64">
            <v>18533.7675236668</v>
          </cell>
          <cell r="H64">
            <v>0</v>
          </cell>
          <cell r="I64">
            <v>3119.2420708538075</v>
          </cell>
          <cell r="J64">
            <v>1029.8951707172405</v>
          </cell>
          <cell r="K64">
            <v>287.8422339756109</v>
          </cell>
          <cell r="L64">
            <v>1618.0703787139344</v>
          </cell>
          <cell r="M64">
            <v>150260.68865458184</v>
          </cell>
          <cell r="N64">
            <v>1213.0751148109655</v>
          </cell>
        </row>
        <row r="65">
          <cell r="D65">
            <v>2556450.4780611033</v>
          </cell>
          <cell r="E65">
            <v>768314.93977410253</v>
          </cell>
          <cell r="F65">
            <v>310135.66984817974</v>
          </cell>
          <cell r="G65">
            <v>20469.614230697833</v>
          </cell>
          <cell r="H65">
            <v>0</v>
          </cell>
          <cell r="I65">
            <v>3445.0460113415834</v>
          </cell>
          <cell r="J65">
            <v>1137.4674261841467</v>
          </cell>
          <cell r="K65">
            <v>317.90727283371677</v>
          </cell>
          <cell r="L65">
            <v>1787.077366115604</v>
          </cell>
          <cell r="M65">
            <v>165955.37452763732</v>
          </cell>
          <cell r="N65">
            <v>1339.7804629485954</v>
          </cell>
        </row>
        <row r="66">
          <cell r="D66">
            <v>1818058.2819754696</v>
          </cell>
          <cell r="E66">
            <v>546398.74756392767</v>
          </cell>
          <cell r="F66">
            <v>220557.65521072468</v>
          </cell>
          <cell r="G66">
            <v>14557.274627587614</v>
          </cell>
          <cell r="H66">
            <v>0</v>
          </cell>
          <cell r="I66">
            <v>2449.9963861832416</v>
          </cell>
          <cell r="J66">
            <v>808.92710122819801</v>
          </cell>
          <cell r="K66">
            <v>226.08454778827891</v>
          </cell>
          <cell r="L66">
            <v>1270.9069993256976</v>
          </cell>
          <cell r="M66">
            <v>118021.66546450912</v>
          </cell>
          <cell r="N66">
            <v>952.80506608522808</v>
          </cell>
        </row>
        <row r="67">
          <cell r="D67">
            <v>1939436.0343098412</v>
          </cell>
          <cell r="E67">
            <v>582877.58463705087</v>
          </cell>
          <cell r="F67">
            <v>235282.59154253933</v>
          </cell>
          <cell r="G67">
            <v>15529.151762621399</v>
          </cell>
          <cell r="H67">
            <v>0</v>
          </cell>
          <cell r="I67">
            <v>2613.56377977589</v>
          </cell>
          <cell r="J67">
            <v>862.93293499209176</v>
          </cell>
          <cell r="K67">
            <v>241.17847218010678</v>
          </cell>
          <cell r="L67">
            <v>1355.7556736138279</v>
          </cell>
          <cell r="M67">
            <v>125901.06329397571</v>
          </cell>
          <cell r="N67">
            <v>1016.4165236940377</v>
          </cell>
        </row>
        <row r="68">
          <cell r="D68">
            <v>3248872.7558355997</v>
          </cell>
          <cell r="E68">
            <v>976415.34508687991</v>
          </cell>
          <cell r="F68">
            <v>394136.8460017133</v>
          </cell>
          <cell r="G68">
            <v>26013.870625421656</v>
          </cell>
          <cell r="H68">
            <v>0</v>
          </cell>
          <cell r="I68">
            <v>4378.1470538543526</v>
          </cell>
          <cell r="J68">
            <v>1445.5538893845091</v>
          </cell>
          <cell r="K68">
            <v>404.01341095987027</v>
          </cell>
          <cell r="L68">
            <v>2271.1126294716573</v>
          </cell>
          <cell r="M68">
            <v>210904.88535348317</v>
          </cell>
          <cell r="N68">
            <v>1702.6640188140036</v>
          </cell>
        </row>
        <row r="69">
          <cell r="D69">
            <v>3731686.4742271849</v>
          </cell>
          <cell r="E69">
            <v>1121520.0502832364</v>
          </cell>
          <cell r="F69">
            <v>452709.369604373</v>
          </cell>
          <cell r="G69">
            <v>29879.781835350561</v>
          </cell>
          <cell r="H69">
            <v>0</v>
          </cell>
          <cell r="I69">
            <v>5028.781787067508</v>
          </cell>
          <cell r="J69">
            <v>1660.3770914368306</v>
          </cell>
          <cell r="K69">
            <v>464.05368704493134</v>
          </cell>
          <cell r="L69">
            <v>2608.6217952436109</v>
          </cell>
          <cell r="M69">
            <v>242247.37845099336</v>
          </cell>
          <cell r="N69">
            <v>1955.6962573399828</v>
          </cell>
        </row>
        <row r="70">
          <cell r="D70">
            <v>1569059.9277877728</v>
          </cell>
          <cell r="E70">
            <v>471564.8491006702</v>
          </cell>
          <cell r="F70">
            <v>190350.43155049393</v>
          </cell>
          <cell r="G70">
            <v>12563.533579974413</v>
          </cell>
          <cell r="H70">
            <v>0</v>
          </cell>
          <cell r="I70">
            <v>2114.4488000725437</v>
          </cell>
          <cell r="J70">
            <v>698.13773937958638</v>
          </cell>
          <cell r="K70">
            <v>195.12036976127843</v>
          </cell>
          <cell r="L70">
            <v>1096.8456096028833</v>
          </cell>
          <cell r="M70">
            <v>101857.60694641691</v>
          </cell>
          <cell r="N70">
            <v>822.31040831268797</v>
          </cell>
        </row>
      </sheetData>
      <sheetData sheetId="11">
        <row r="11">
          <cell r="D11">
            <v>1686750.0162121314</v>
          </cell>
          <cell r="E11">
            <v>507267.50038945128</v>
          </cell>
          <cell r="F11">
            <v>33734.498695865805</v>
          </cell>
          <cell r="G11">
            <v>19039.04809362167</v>
          </cell>
          <cell r="H11">
            <v>0</v>
          </cell>
          <cell r="I11">
            <v>1939.9229382568642</v>
          </cell>
          <cell r="J11">
            <v>1973.1970032920583</v>
          </cell>
          <cell r="K11">
            <v>71.586790738944586</v>
          </cell>
          <cell r="L11">
            <v>1150.0665814254291</v>
          </cell>
          <cell r="M11">
            <v>62368.966144879232</v>
          </cell>
          <cell r="N11">
            <v>448.3925734231338</v>
          </cell>
        </row>
        <row r="12">
          <cell r="D12">
            <v>2763426.4053220153</v>
          </cell>
          <cell r="E12">
            <v>831063.51958772447</v>
          </cell>
          <cell r="F12">
            <v>55267.706281576604</v>
          </cell>
          <cell r="G12">
            <v>31191.941739097103</v>
          </cell>
          <cell r="H12">
            <v>0</v>
          </cell>
          <cell r="I12">
            <v>3178.2031838407825</v>
          </cell>
          <cell r="J12">
            <v>3232.7165551446978</v>
          </cell>
          <cell r="K12">
            <v>117.28165163709821</v>
          </cell>
          <cell r="L12">
            <v>1884.1703444156128</v>
          </cell>
          <cell r="M12">
            <v>102179.95924757027</v>
          </cell>
          <cell r="N12">
            <v>734.60789413856151</v>
          </cell>
        </row>
        <row r="13">
          <cell r="D13">
            <v>1954980.8130774926</v>
          </cell>
          <cell r="E13">
            <v>587934.32389357535</v>
          </cell>
          <cell r="F13">
            <v>39099.034863095687</v>
          </cell>
          <cell r="G13">
            <v>22066.680518477577</v>
          </cell>
          <cell r="H13">
            <v>0</v>
          </cell>
          <cell r="I13">
            <v>2248.4138649411602</v>
          </cell>
          <cell r="J13">
            <v>2286.9792469430395</v>
          </cell>
          <cell r="K13">
            <v>82.97068387093438</v>
          </cell>
          <cell r="L13">
            <v>1332.9527664670711</v>
          </cell>
          <cell r="M13">
            <v>72287.019992762376</v>
          </cell>
          <cell r="N13">
            <v>519.69697308034483</v>
          </cell>
        </row>
        <row r="14">
          <cell r="D14">
            <v>2513228.3279766575</v>
          </cell>
          <cell r="E14">
            <v>755819.79521993734</v>
          </cell>
          <cell r="F14">
            <v>50263.819141934444</v>
          </cell>
          <cell r="G14">
            <v>28367.852110091368</v>
          </cell>
          <cell r="H14">
            <v>0</v>
          </cell>
          <cell r="I14">
            <v>2890.4515996196724</v>
          </cell>
          <cell r="J14">
            <v>2940.0293805769134</v>
          </cell>
          <cell r="K14">
            <v>106.66307909578582</v>
          </cell>
          <cell r="L14">
            <v>1713.5792996691207</v>
          </cell>
          <cell r="M14">
            <v>92928.680003175119</v>
          </cell>
          <cell r="N14">
            <v>668.09717311403233</v>
          </cell>
        </row>
        <row r="15">
          <cell r="D15">
            <v>10508314.178498756</v>
          </cell>
          <cell r="E15">
            <v>3160234.8987105088</v>
          </cell>
          <cell r="F15">
            <v>210163.15846635349</v>
          </cell>
          <cell r="G15">
            <v>118611.70719097421</v>
          </cell>
          <cell r="H15">
            <v>0</v>
          </cell>
          <cell r="I15">
            <v>12085.560706297243</v>
          </cell>
          <cell r="J15">
            <v>12292.855400842927</v>
          </cell>
          <cell r="K15">
            <v>445.97983156068847</v>
          </cell>
          <cell r="L15">
            <v>7164.8204225009167</v>
          </cell>
          <cell r="M15">
            <v>388553.54079695407</v>
          </cell>
          <cell r="N15">
            <v>2793.4489352589894</v>
          </cell>
        </row>
        <row r="16">
          <cell r="D16">
            <v>2088236.9047579342</v>
          </cell>
          <cell r="E16">
            <v>628009.31063654507</v>
          </cell>
          <cell r="F16">
            <v>41764.117067218038</v>
          </cell>
          <cell r="G16">
            <v>23570.797378644787</v>
          </cell>
          <cell r="H16">
            <v>0</v>
          </cell>
          <cell r="I16">
            <v>2401.6710437932261</v>
          </cell>
          <cell r="J16">
            <v>2442.8651329646887</v>
          </cell>
          <cell r="K16">
            <v>88.626160887759667</v>
          </cell>
          <cell r="L16">
            <v>1423.8099630522499</v>
          </cell>
          <cell r="M16">
            <v>77214.273344317204</v>
          </cell>
          <cell r="N16">
            <v>555.12074145064719</v>
          </cell>
        </row>
        <row r="17">
          <cell r="D17">
            <v>1642927.1381106528</v>
          </cell>
          <cell r="E17">
            <v>494088.35610562342</v>
          </cell>
          <cell r="F17">
            <v>32858.054166472371</v>
          </cell>
          <cell r="G17">
            <v>18544.401064864778</v>
          </cell>
          <cell r="H17">
            <v>0</v>
          </cell>
          <cell r="I17">
            <v>1889.5224606327981</v>
          </cell>
          <cell r="J17">
            <v>1921.9320435088323</v>
          </cell>
          <cell r="K17">
            <v>69.726918692656554</v>
          </cell>
          <cell r="L17">
            <v>1120.1870929879128</v>
          </cell>
          <cell r="M17">
            <v>60748.579262168481</v>
          </cell>
          <cell r="N17">
            <v>436.74303857928231</v>
          </cell>
        </row>
        <row r="18">
          <cell r="D18">
            <v>5064199.4476286573</v>
          </cell>
          <cell r="E18">
            <v>1522990.2300763663</v>
          </cell>
          <cell r="F18">
            <v>101282.48289291735</v>
          </cell>
          <cell r="G18">
            <v>57161.722787835148</v>
          </cell>
          <cell r="H18">
            <v>0</v>
          </cell>
          <cell r="I18">
            <v>5824.3109992222189</v>
          </cell>
          <cell r="J18">
            <v>5924.2111030621454</v>
          </cell>
          <cell r="K18">
            <v>214.92798733258081</v>
          </cell>
          <cell r="L18">
            <v>3452.8925391504899</v>
          </cell>
          <cell r="M18">
            <v>187252.93070360084</v>
          </cell>
          <cell r="N18">
            <v>1346.2275979398296</v>
          </cell>
        </row>
        <row r="19">
          <cell r="D19">
            <v>6750363.8329416383</v>
          </cell>
          <cell r="E19">
            <v>2030081.6098080394</v>
          </cell>
          <cell r="F19">
            <v>135005.26914496292</v>
          </cell>
          <cell r="G19">
            <v>76194.160622232346</v>
          </cell>
          <cell r="H19">
            <v>0</v>
          </cell>
          <cell r="I19">
            <v>7763.5604062481989</v>
          </cell>
          <cell r="J19">
            <v>7896.7230225396888</v>
          </cell>
          <cell r="K19">
            <v>286.48992350728952</v>
          </cell>
          <cell r="L19">
            <v>4602.5598233951332</v>
          </cell>
          <cell r="M19">
            <v>249600.24266536374</v>
          </cell>
          <cell r="N19">
            <v>1794.4644917759335</v>
          </cell>
        </row>
        <row r="20">
          <cell r="D20">
            <v>3737537.5296472213</v>
          </cell>
          <cell r="E20">
            <v>1124014.4076201222</v>
          </cell>
          <cell r="F20">
            <v>74749.639073829981</v>
          </cell>
          <cell r="G20">
            <v>42187.13863626853</v>
          </cell>
          <cell r="H20">
            <v>0</v>
          </cell>
          <cell r="I20">
            <v>4298.5236203766472</v>
          </cell>
          <cell r="J20">
            <v>4372.2530204878958</v>
          </cell>
          <cell r="K20">
            <v>158.62357459148143</v>
          </cell>
          <cell r="L20">
            <v>2548.3426520566518</v>
          </cell>
          <cell r="M20">
            <v>138198.51751076957</v>
          </cell>
          <cell r="N20">
            <v>993.55805844159829</v>
          </cell>
        </row>
        <row r="21">
          <cell r="D21">
            <v>2370395.5608411715</v>
          </cell>
          <cell r="E21">
            <v>712864.75145996478</v>
          </cell>
          <cell r="F21">
            <v>47407.206276751589</v>
          </cell>
          <cell r="G21">
            <v>26755.639335999073</v>
          </cell>
          <cell r="H21">
            <v>0</v>
          </cell>
          <cell r="I21">
            <v>2726.1803331974738</v>
          </cell>
          <cell r="J21">
            <v>2772.9404904777361</v>
          </cell>
          <cell r="K21">
            <v>100.60116161345836</v>
          </cell>
          <cell r="L21">
            <v>1616.1924962683825</v>
          </cell>
          <cell r="M21">
            <v>87647.321217207733</v>
          </cell>
          <cell r="N21">
            <v>630.12761543834813</v>
          </cell>
        </row>
        <row r="22">
          <cell r="D22">
            <v>1795860.1030574192</v>
          </cell>
          <cell r="E22">
            <v>540080.8992270442</v>
          </cell>
          <cell r="F22">
            <v>35916.667984148327</v>
          </cell>
          <cell r="G22">
            <v>20270.618967183418</v>
          </cell>
          <cell r="H22">
            <v>0</v>
          </cell>
          <cell r="I22">
            <v>2065.4099151247824</v>
          </cell>
          <cell r="J22">
            <v>2100.8363655702569</v>
          </cell>
          <cell r="K22">
            <v>76.217495276918854</v>
          </cell>
          <cell r="L22">
            <v>1224.4604532921007</v>
          </cell>
          <cell r="M22">
            <v>66403.401151318714</v>
          </cell>
          <cell r="N22">
            <v>477.39755469288184</v>
          </cell>
        </row>
        <row r="23">
          <cell r="D23">
            <v>2426746.3121855534</v>
          </cell>
          <cell r="E23">
            <v>729811.48601149244</v>
          </cell>
          <cell r="F23">
            <v>48534.20454529587</v>
          </cell>
          <cell r="G23">
            <v>27391.693674013364</v>
          </cell>
          <cell r="H23">
            <v>0</v>
          </cell>
          <cell r="I23">
            <v>2790.9890565235673</v>
          </cell>
          <cell r="J23">
            <v>2838.8608299573752</v>
          </cell>
          <cell r="K23">
            <v>102.99272491904615</v>
          </cell>
          <cell r="L23">
            <v>1654.61378889414</v>
          </cell>
          <cell r="M23">
            <v>89730.93649454962</v>
          </cell>
          <cell r="N23">
            <v>645.10746317321059</v>
          </cell>
        </row>
        <row r="24">
          <cell r="D24">
            <v>1465279.4521476529</v>
          </cell>
          <cell r="E24">
            <v>440663.19129620562</v>
          </cell>
          <cell r="F24">
            <v>29305.153278467442</v>
          </cell>
          <cell r="G24">
            <v>16539.217840165289</v>
          </cell>
          <cell r="H24">
            <v>0</v>
          </cell>
          <cell r="I24">
            <v>1685.2107264602491</v>
          </cell>
          <cell r="J24">
            <v>1714.1159010960162</v>
          </cell>
          <cell r="K24">
            <v>62.187432937174179</v>
          </cell>
          <cell r="L24">
            <v>999.0626436445483</v>
          </cell>
          <cell r="M24">
            <v>54179.910280368946</v>
          </cell>
          <cell r="N24">
            <v>389.5185522558765</v>
          </cell>
        </row>
        <row r="25">
          <cell r="D25">
            <v>1834359.2018199093</v>
          </cell>
          <cell r="E25">
            <v>551658.98810138216</v>
          </cell>
          <cell r="F25">
            <v>36686.638510019009</v>
          </cell>
          <cell r="G25">
            <v>20705.17428709157</v>
          </cell>
          <cell r="H25">
            <v>0</v>
          </cell>
          <cell r="I25">
            <v>2109.6875401870243</v>
          </cell>
          <cell r="J25">
            <v>2145.8734520249441</v>
          </cell>
          <cell r="K25">
            <v>77.851422592916421</v>
          </cell>
          <cell r="L25">
            <v>1250.7100614001045</v>
          </cell>
          <cell r="M25">
            <v>67826.936923808738</v>
          </cell>
          <cell r="N25">
            <v>487.63185722892132</v>
          </cell>
        </row>
        <row r="26">
          <cell r="D26">
            <v>8550530.0574630257</v>
          </cell>
          <cell r="E26">
            <v>2571457.5174538805</v>
          </cell>
          <cell r="F26">
            <v>171008.05827777839</v>
          </cell>
          <cell r="G26">
            <v>96513.384571103321</v>
          </cell>
          <cell r="H26">
            <v>0</v>
          </cell>
          <cell r="I26">
            <v>9833.9227705934227</v>
          </cell>
          <cell r="J26">
            <v>10002.596783033228</v>
          </cell>
          <cell r="K26">
            <v>362.89017343852862</v>
          </cell>
          <cell r="L26">
            <v>5829.9562934909509</v>
          </cell>
          <cell r="M26">
            <v>316162.86619179469</v>
          </cell>
          <cell r="N26">
            <v>2273.0067524810538</v>
          </cell>
        </row>
        <row r="27">
          <cell r="D27">
            <v>2354619.0672623469</v>
          </cell>
          <cell r="E27">
            <v>708120.18208944693</v>
          </cell>
          <cell r="F27">
            <v>47091.68109700067</v>
          </cell>
          <cell r="G27">
            <v>26577.563499562752</v>
          </cell>
          <cell r="H27">
            <v>0</v>
          </cell>
          <cell r="I27">
            <v>2708.0358651466881</v>
          </cell>
          <cell r="J27">
            <v>2754.4848037707634</v>
          </cell>
          <cell r="K27">
            <v>99.931596749924026</v>
          </cell>
          <cell r="L27">
            <v>1605.435704886916</v>
          </cell>
          <cell r="M27">
            <v>87063.972419552316</v>
          </cell>
          <cell r="N27">
            <v>625.93371445277785</v>
          </cell>
        </row>
        <row r="28">
          <cell r="D28">
            <v>3930762.4541885532</v>
          </cell>
          <cell r="E28">
            <v>1182124.2185244875</v>
          </cell>
          <cell r="F28">
            <v>78614.080100833089</v>
          </cell>
          <cell r="G28">
            <v>44368.148623445057</v>
          </cell>
          <cell r="H28">
            <v>0</v>
          </cell>
          <cell r="I28">
            <v>4520.7506603991205</v>
          </cell>
          <cell r="J28">
            <v>4598.2917567568866</v>
          </cell>
          <cell r="K28">
            <v>166.82416869596611</v>
          </cell>
          <cell r="L28">
            <v>2680.0880359473067</v>
          </cell>
          <cell r="M28">
            <v>145343.16767305511</v>
          </cell>
          <cell r="N28">
            <v>1044.9234773429384</v>
          </cell>
        </row>
        <row r="29">
          <cell r="D29">
            <v>1930828.828327795</v>
          </cell>
          <cell r="E29">
            <v>580670.93760890467</v>
          </cell>
          <cell r="F29">
            <v>38616.00235074338</v>
          </cell>
          <cell r="G29">
            <v>21794.067034092655</v>
          </cell>
          <cell r="H29">
            <v>0</v>
          </cell>
          <cell r="I29">
            <v>2220.6367854865621</v>
          </cell>
          <cell r="J29">
            <v>2258.7257277649696</v>
          </cell>
          <cell r="K29">
            <v>81.945657600539292</v>
          </cell>
          <cell r="L29">
            <v>1316.4853644995287</v>
          </cell>
          <cell r="M29">
            <v>71393.980535399125</v>
          </cell>
          <cell r="N29">
            <v>513.27659632557675</v>
          </cell>
        </row>
        <row r="30">
          <cell r="D30">
            <v>2514893.5208589248</v>
          </cell>
          <cell r="E30">
            <v>756320.57970070513</v>
          </cell>
          <cell r="F30">
            <v>50297.122504362356</v>
          </cell>
          <cell r="G30">
            <v>28386.647833859515</v>
          </cell>
          <cell r="H30">
            <v>0</v>
          </cell>
          <cell r="I30">
            <v>2892.3667298036853</v>
          </cell>
          <cell r="J30">
            <v>2941.9773595741635</v>
          </cell>
          <cell r="K30">
            <v>106.73375098744557</v>
          </cell>
          <cell r="L30">
            <v>1714.7146680800386</v>
          </cell>
          <cell r="M30">
            <v>92990.251876600698</v>
          </cell>
          <cell r="N30">
            <v>668.53983510576143</v>
          </cell>
        </row>
        <row r="31">
          <cell r="D31">
            <v>1558802.5207653516</v>
          </cell>
          <cell r="E31">
            <v>468789.00294017885</v>
          </cell>
          <cell r="F31">
            <v>31175.58683767504</v>
          </cell>
          <cell r="G31">
            <v>17594.851564286451</v>
          </cell>
          <cell r="H31">
            <v>0</v>
          </cell>
          <cell r="I31">
            <v>1792.771149951496</v>
          </cell>
          <cell r="J31">
            <v>1823.5212290707766</v>
          </cell>
          <cell r="K31">
            <v>66.156614071337671</v>
          </cell>
          <cell r="L31">
            <v>1062.8289129647117</v>
          </cell>
          <cell r="M31">
            <v>57638.002495765075</v>
          </cell>
          <cell r="N31">
            <v>414.38000120139964</v>
          </cell>
        </row>
        <row r="32">
          <cell r="D32">
            <v>1929092.8514559572</v>
          </cell>
          <cell r="E32">
            <v>580148.86579029064</v>
          </cell>
          <cell r="F32">
            <v>38581.28332957474</v>
          </cell>
          <cell r="G32">
            <v>21774.4723420312</v>
          </cell>
          <cell r="H32">
            <v>0</v>
          </cell>
          <cell r="I32">
            <v>2218.6402469825794</v>
          </cell>
          <cell r="J32">
            <v>2256.6949441109773</v>
          </cell>
          <cell r="K32">
            <v>81.871981589359535</v>
          </cell>
          <cell r="L32">
            <v>1315.3017338682919</v>
          </cell>
          <cell r="M32">
            <v>71329.791365867597</v>
          </cell>
          <cell r="N32">
            <v>512.81511766573692</v>
          </cell>
        </row>
        <row r="33">
          <cell r="D33">
            <v>1542119.7818619981</v>
          </cell>
          <cell r="E33">
            <v>463771.89241294254</v>
          </cell>
          <cell r="F33">
            <v>30841.937020944955</v>
          </cell>
          <cell r="G33">
            <v>17406.546560426101</v>
          </cell>
          <cell r="H33">
            <v>0</v>
          </cell>
          <cell r="I33">
            <v>1773.5844135883674</v>
          </cell>
          <cell r="J33">
            <v>1804.0053967930783</v>
          </cell>
          <cell r="K33">
            <v>65.448587554457177</v>
          </cell>
          <cell r="L33">
            <v>1051.454221804205</v>
          </cell>
          <cell r="M33">
            <v>57021.144533490573</v>
          </cell>
          <cell r="N33">
            <v>409.94519097064637</v>
          </cell>
        </row>
        <row r="34">
          <cell r="D34">
            <v>2714116.2534698928</v>
          </cell>
          <cell r="E34">
            <v>816234.15113748889</v>
          </cell>
          <cell r="F34">
            <v>54281.517909049457</v>
          </cell>
          <cell r="G34">
            <v>30635.357572153018</v>
          </cell>
          <cell r="H34">
            <v>0</v>
          </cell>
          <cell r="I34">
            <v>3121.4918195322307</v>
          </cell>
          <cell r="J34">
            <v>3175.0324626998768</v>
          </cell>
          <cell r="K34">
            <v>115.18889604912403</v>
          </cell>
          <cell r="L34">
            <v>1850.5495012408248</v>
          </cell>
          <cell r="M34">
            <v>100356.67591458993</v>
          </cell>
          <cell r="N34">
            <v>721.4996648975083</v>
          </cell>
        </row>
        <row r="35">
          <cell r="D35">
            <v>3176654.9143352653</v>
          </cell>
          <cell r="E35">
            <v>955336.46509955602</v>
          </cell>
          <cell r="F35">
            <v>63532.153570396964</v>
          </cell>
          <cell r="G35">
            <v>35856.223571698785</v>
          </cell>
          <cell r="H35">
            <v>0</v>
          </cell>
          <cell r="I35">
            <v>3653.4552696102432</v>
          </cell>
          <cell r="J35">
            <v>3716.1202888472535</v>
          </cell>
          <cell r="K35">
            <v>134.81934395532807</v>
          </cell>
          <cell r="L35">
            <v>2165.9194442470298</v>
          </cell>
          <cell r="M35">
            <v>117459.42249999869</v>
          </cell>
          <cell r="N35">
            <v>844.45736370273028</v>
          </cell>
        </row>
        <row r="36">
          <cell r="D36">
            <v>3278093.3932411941</v>
          </cell>
          <cell r="E36">
            <v>985842.7304876378</v>
          </cell>
          <cell r="F36">
            <v>65560.892981378129</v>
          </cell>
          <cell r="G36">
            <v>37001.201819732742</v>
          </cell>
          <cell r="H36">
            <v>0</v>
          </cell>
          <cell r="I36">
            <v>3770.1191677339284</v>
          </cell>
          <cell r="J36">
            <v>3834.7852366295992</v>
          </cell>
          <cell r="K36">
            <v>139.12446035818593</v>
          </cell>
          <cell r="L36">
            <v>2235.0826299823516</v>
          </cell>
          <cell r="M36">
            <v>121210.19350688407</v>
          </cell>
          <cell r="N36">
            <v>871.42298407539226</v>
          </cell>
        </row>
        <row r="37">
          <cell r="D37">
            <v>3541572.7589749331</v>
          </cell>
          <cell r="E37">
            <v>1065080.624648205</v>
          </cell>
          <cell r="F37">
            <v>70830.401939019983</v>
          </cell>
          <cell r="G37">
            <v>39975.202867704698</v>
          </cell>
          <cell r="H37">
            <v>0</v>
          </cell>
          <cell r="I37">
            <v>4073.1454967284726</v>
          </cell>
          <cell r="J37">
            <v>4143.0091523836463</v>
          </cell>
          <cell r="K37">
            <v>150.30669959786167</v>
          </cell>
          <cell r="L37">
            <v>2414.7291754177086</v>
          </cell>
          <cell r="M37">
            <v>130952.55928923315</v>
          </cell>
          <cell r="N37">
            <v>941.4643000438092</v>
          </cell>
        </row>
        <row r="38">
          <cell r="D38">
            <v>1892101.9349022552</v>
          </cell>
          <cell r="E38">
            <v>569024.34253731358</v>
          </cell>
          <cell r="F38">
            <v>37841.475999356342</v>
          </cell>
          <cell r="G38">
            <v>21356.940501198831</v>
          </cell>
          <cell r="H38">
            <v>0</v>
          </cell>
          <cell r="I38">
            <v>2176.0971748972329</v>
          </cell>
          <cell r="J38">
            <v>2213.4221621389916</v>
          </cell>
          <cell r="K38">
            <v>80.302062527779626</v>
          </cell>
          <cell r="L38">
            <v>1290.0804405315089</v>
          </cell>
          <cell r="M38">
            <v>69962.021868294498</v>
          </cell>
          <cell r="N38">
            <v>502.98173861882725</v>
          </cell>
        </row>
        <row r="39">
          <cell r="D39">
            <v>1697590.7708278806</v>
          </cell>
          <cell r="E39">
            <v>510527.71230195253</v>
          </cell>
          <cell r="F39">
            <v>33951.310564211562</v>
          </cell>
          <cell r="G39">
            <v>19161.412194120629</v>
          </cell>
          <cell r="H39">
            <v>0</v>
          </cell>
          <cell r="I39">
            <v>1952.390837082994</v>
          </cell>
          <cell r="J39">
            <v>1985.8787547760496</v>
          </cell>
          <cell r="K39">
            <v>72.046879563412261</v>
          </cell>
          <cell r="L39">
            <v>1157.4580677044717</v>
          </cell>
          <cell r="M39">
            <v>62769.811943673383</v>
          </cell>
          <cell r="N39">
            <v>451.27439575204085</v>
          </cell>
        </row>
        <row r="40">
          <cell r="D40">
            <v>2076412.5149372746</v>
          </cell>
          <cell r="E40">
            <v>624453.28359619784</v>
          </cell>
          <cell r="F40">
            <v>41527.632787300718</v>
          </cell>
          <cell r="G40">
            <v>23437.330578994879</v>
          </cell>
          <cell r="H40">
            <v>0</v>
          </cell>
          <cell r="I40">
            <v>2388.0718709320927</v>
          </cell>
          <cell r="J40">
            <v>2429.0327035379037</v>
          </cell>
          <cell r="K40">
            <v>88.124325932033301</v>
          </cell>
          <cell r="L40">
            <v>1415.7478107191935</v>
          </cell>
          <cell r="M40">
            <v>76777.056826563916</v>
          </cell>
          <cell r="N40">
            <v>551.97743714954504</v>
          </cell>
        </row>
        <row r="41">
          <cell r="D41">
            <v>1654314.5143793966</v>
          </cell>
          <cell r="E41">
            <v>497512.95716702531</v>
          </cell>
          <cell r="F41">
            <v>33085.798305316326</v>
          </cell>
          <cell r="G41">
            <v>18672.935111022754</v>
          </cell>
          <cell r="H41">
            <v>0</v>
          </cell>
          <cell r="I41">
            <v>1902.6190263467299</v>
          </cell>
          <cell r="J41">
            <v>1935.2532449393223</v>
          </cell>
          <cell r="K41">
            <v>70.210206503049946</v>
          </cell>
          <cell r="L41">
            <v>1127.951279008915</v>
          </cell>
          <cell r="M41">
            <v>61169.636845187917</v>
          </cell>
          <cell r="N41">
            <v>439.77017057904709</v>
          </cell>
        </row>
        <row r="42">
          <cell r="D42">
            <v>1694180.26775569</v>
          </cell>
          <cell r="E42">
            <v>509502.04913202667</v>
          </cell>
          <cell r="F42">
            <v>33883.101517028968</v>
          </cell>
          <cell r="G42">
            <v>19122.916429252815</v>
          </cell>
          <cell r="H42">
            <v>0</v>
          </cell>
          <cell r="I42">
            <v>1948.4684341915477</v>
          </cell>
          <cell r="J42">
            <v>1981.8890738054947</v>
          </cell>
          <cell r="K42">
            <v>71.902135548355602</v>
          </cell>
          <cell r="L42">
            <v>1155.1327049823872</v>
          </cell>
          <cell r="M42">
            <v>62643.70579362032</v>
          </cell>
          <cell r="N42">
            <v>450.36777400340662</v>
          </cell>
        </row>
        <row r="43">
          <cell r="D43">
            <v>1720073.2001390543</v>
          </cell>
          <cell r="E43">
            <v>517289.00212542771</v>
          </cell>
          <cell r="F43">
            <v>34400.952464308219</v>
          </cell>
          <cell r="G43">
            <v>19415.180712752765</v>
          </cell>
          <cell r="H43">
            <v>0</v>
          </cell>
          <cell r="I43">
            <v>1978.2477689989796</v>
          </cell>
          <cell r="J43">
            <v>2012.179191543293</v>
          </cell>
          <cell r="K43">
            <v>73.001048792363207</v>
          </cell>
          <cell r="L43">
            <v>1172.7871267656981</v>
          </cell>
          <cell r="M43">
            <v>63601.118218513162</v>
          </cell>
          <cell r="N43">
            <v>457.25095080687896</v>
          </cell>
        </row>
        <row r="44">
          <cell r="D44">
            <v>1499017.3152350991</v>
          </cell>
          <cell r="E44">
            <v>450809.40224172734</v>
          </cell>
          <cell r="F44">
            <v>29979.900506797465</v>
          </cell>
          <cell r="G44">
            <v>16920.031115235168</v>
          </cell>
          <cell r="H44">
            <v>0</v>
          </cell>
          <cell r="I44">
            <v>1724.0124776753357</v>
          </cell>
          <cell r="J44">
            <v>1753.5831900847684</v>
          </cell>
          <cell r="K44">
            <v>63.61929024952439</v>
          </cell>
          <cell r="L44">
            <v>1022.0659271736109</v>
          </cell>
          <cell r="M44">
            <v>55427.39545628542</v>
          </cell>
          <cell r="N44">
            <v>398.4871647391592</v>
          </cell>
        </row>
        <row r="45">
          <cell r="D45">
            <v>1472061.8957708862</v>
          </cell>
          <cell r="E45">
            <v>442702.92047374923</v>
          </cell>
          <cell r="F45">
            <v>29440.800133877925</v>
          </cell>
          <cell r="G45">
            <v>16615.774098706199</v>
          </cell>
          <cell r="H45">
            <v>0</v>
          </cell>
          <cell r="I45">
            <v>1693.0111816763051</v>
          </cell>
          <cell r="J45">
            <v>1722.0501517577802</v>
          </cell>
          <cell r="K45">
            <v>62.475284348283367</v>
          </cell>
          <cell r="L45">
            <v>1003.6870762377073</v>
          </cell>
          <cell r="M45">
            <v>54430.696699607848</v>
          </cell>
          <cell r="N45">
            <v>391.32154459089276</v>
          </cell>
        </row>
        <row r="46">
          <cell r="D46">
            <v>6114401.8414329868</v>
          </cell>
          <cell r="E46">
            <v>1838824.5493814163</v>
          </cell>
          <cell r="F46">
            <v>122286.2184457094</v>
          </cell>
          <cell r="G46">
            <v>69015.793451239617</v>
          </cell>
          <cell r="H46">
            <v>0</v>
          </cell>
          <cell r="I46">
            <v>7032.1436323757662</v>
          </cell>
          <cell r="J46">
            <v>7152.7607970816744</v>
          </cell>
          <cell r="K46">
            <v>259.49927429046647</v>
          </cell>
          <cell r="L46">
            <v>4168.9456977327336</v>
          </cell>
          <cell r="M46">
            <v>226085.0261029797</v>
          </cell>
          <cell r="N46">
            <v>1625.4052765804067</v>
          </cell>
        </row>
        <row r="47">
          <cell r="D47">
            <v>1796358.6299490558</v>
          </cell>
          <cell r="E47">
            <v>540230.82451992517</v>
          </cell>
          <cell r="F47">
            <v>35926.638373722439</v>
          </cell>
          <cell r="G47">
            <v>20276.246047292865</v>
          </cell>
          <cell r="H47">
            <v>0</v>
          </cell>
          <cell r="I47">
            <v>2065.9832684629346</v>
          </cell>
          <cell r="J47">
            <v>2101.4195532146523</v>
          </cell>
          <cell r="K47">
            <v>76.238653089236223</v>
          </cell>
          <cell r="L47">
            <v>1224.8003608732497</v>
          </cell>
          <cell r="M47">
            <v>66421.834592272004</v>
          </cell>
          <cell r="N47">
            <v>477.53007922450371</v>
          </cell>
        </row>
        <row r="48">
          <cell r="D48">
            <v>1519117.896708288</v>
          </cell>
          <cell r="E48">
            <v>456854.38319461123</v>
          </cell>
          <cell r="F48">
            <v>30381.906158480324</v>
          </cell>
          <cell r="G48">
            <v>17146.914727922012</v>
          </cell>
          <cell r="H48">
            <v>0</v>
          </cell>
          <cell r="I48">
            <v>1747.1300580502311</v>
          </cell>
          <cell r="J48">
            <v>1777.0972892376424</v>
          </cell>
          <cell r="K48">
            <v>64.472372274615253</v>
          </cell>
          <cell r="L48">
            <v>1035.770985301576</v>
          </cell>
          <cell r="M48">
            <v>56170.630952561849</v>
          </cell>
          <cell r="N48">
            <v>403.83054779381274</v>
          </cell>
        </row>
        <row r="49">
          <cell r="D49">
            <v>1831003.3383205666</v>
          </cell>
          <cell r="E49">
            <v>550649.75705196883</v>
          </cell>
          <cell r="F49">
            <v>36619.522238043923</v>
          </cell>
          <cell r="G49">
            <v>20667.295261779276</v>
          </cell>
          <cell r="H49">
            <v>0</v>
          </cell>
          <cell r="I49">
            <v>2105.8279780008897</v>
          </cell>
          <cell r="J49">
            <v>2141.9476896198958</v>
          </cell>
          <cell r="K49">
            <v>77.708997517613682</v>
          </cell>
          <cell r="L49">
            <v>1248.4219532481409</v>
          </cell>
          <cell r="M49">
            <v>67702.851116803766</v>
          </cell>
          <cell r="N49">
            <v>486.73976044157035</v>
          </cell>
        </row>
        <row r="50">
          <cell r="D50">
            <v>1651799.0178879448</v>
          </cell>
          <cell r="E50">
            <v>496756.45525198599</v>
          </cell>
          <cell r="F50">
            <v>33035.489123579428</v>
          </cell>
          <cell r="G50">
            <v>18644.541657209345</v>
          </cell>
          <cell r="H50">
            <v>0</v>
          </cell>
          <cell r="I50">
            <v>1899.7259661433986</v>
          </cell>
          <cell r="J50">
            <v>1932.3105622115813</v>
          </cell>
          <cell r="K50">
            <v>70.103447161590154</v>
          </cell>
          <cell r="L50">
            <v>1126.2361532210355</v>
          </cell>
          <cell r="M50">
            <v>61076.624297978793</v>
          </cell>
          <cell r="N50">
            <v>439.1014704549043</v>
          </cell>
        </row>
        <row r="51">
          <cell r="D51">
            <v>2605261.0441716355</v>
          </cell>
          <cell r="E51">
            <v>783497.40331216517</v>
          </cell>
          <cell r="F51">
            <v>52104.446095908643</v>
          </cell>
          <cell r="G51">
            <v>29406.663607338425</v>
          </cell>
          <cell r="H51">
            <v>0</v>
          </cell>
          <cell r="I51">
            <v>2996.2979760837165</v>
          </cell>
          <cell r="J51">
            <v>3047.6912617420712</v>
          </cell>
          <cell r="K51">
            <v>110.56900868349183</v>
          </cell>
          <cell r="L51">
            <v>1776.3294109934675</v>
          </cell>
          <cell r="M51">
            <v>96331.665214626861</v>
          </cell>
          <cell r="N51">
            <v>692.56243830279948</v>
          </cell>
        </row>
        <row r="52">
          <cell r="D52">
            <v>1526753.8252347005</v>
          </cell>
          <cell r="E52">
            <v>459150.78653803276</v>
          </cell>
          <cell r="F52">
            <v>30534.622458133585</v>
          </cell>
          <cell r="G52">
            <v>17233.10462509498</v>
          </cell>
          <cell r="H52">
            <v>0</v>
          </cell>
          <cell r="I52">
            <v>1755.9121020762586</v>
          </cell>
          <cell r="J52">
            <v>1786.0299651770833</v>
          </cell>
          <cell r="K52">
            <v>64.796446151754068</v>
          </cell>
          <cell r="L52">
            <v>1040.9773443541767</v>
          </cell>
          <cell r="M52">
            <v>56452.975676540584</v>
          </cell>
          <cell r="N52">
            <v>405.86042395182346</v>
          </cell>
        </row>
        <row r="53">
          <cell r="D53">
            <v>2125747.1330714044</v>
          </cell>
          <cell r="E53">
            <v>639290.00995341339</v>
          </cell>
          <cell r="F53">
            <v>42514.310478191903</v>
          </cell>
          <cell r="G53">
            <v>23994.190907027052</v>
          </cell>
          <cell r="H53">
            <v>0</v>
          </cell>
          <cell r="I53">
            <v>2444.811373791837</v>
          </cell>
          <cell r="J53">
            <v>2486.7454171736986</v>
          </cell>
          <cell r="K53">
            <v>90.218119885262197</v>
          </cell>
          <cell r="L53">
            <v>1449.3853355913511</v>
          </cell>
          <cell r="M53">
            <v>78601.24482040065</v>
          </cell>
          <cell r="N53">
            <v>565.09217031770413</v>
          </cell>
        </row>
        <row r="54">
          <cell r="D54">
            <v>2866388.5457433313</v>
          </cell>
          <cell r="E54">
            <v>862028.00579152966</v>
          </cell>
          <cell r="F54">
            <v>57326.918469738586</v>
          </cell>
          <cell r="G54">
            <v>32354.118187570384</v>
          </cell>
          <cell r="H54">
            <v>0</v>
          </cell>
          <cell r="I54">
            <v>3296.6194376161229</v>
          </cell>
          <cell r="J54">
            <v>3353.163915440633</v>
          </cell>
          <cell r="K54">
            <v>121.65143324642449</v>
          </cell>
          <cell r="L54">
            <v>1954.3723990843328</v>
          </cell>
          <cell r="M54">
            <v>105987.06888943777</v>
          </cell>
          <cell r="N54">
            <v>761.97855289945153</v>
          </cell>
        </row>
        <row r="55">
          <cell r="D55">
            <v>2572131.9844940649</v>
          </cell>
          <cell r="E55">
            <v>773534.28184699803</v>
          </cell>
          <cell r="F55">
            <v>51441.874754721997</v>
          </cell>
          <cell r="G55">
            <v>29032.72214924722</v>
          </cell>
          <cell r="H55">
            <v>0</v>
          </cell>
          <cell r="I55">
            <v>2958.1964066906876</v>
          </cell>
          <cell r="J55">
            <v>3008.9361642769086</v>
          </cell>
          <cell r="K55">
            <v>109.16298939211985</v>
          </cell>
          <cell r="L55">
            <v>1753.7412242182963</v>
          </cell>
          <cell r="M55">
            <v>95106.691044428168</v>
          </cell>
          <cell r="N55">
            <v>683.75566540750503</v>
          </cell>
        </row>
        <row r="56">
          <cell r="D56">
            <v>1993337.724478838</v>
          </cell>
          <cell r="E56">
            <v>599469.65182137012</v>
          </cell>
          <cell r="F56">
            <v>39866.161684029059</v>
          </cell>
          <cell r="G56">
            <v>22499.630910577147</v>
          </cell>
          <cell r="H56">
            <v>0</v>
          </cell>
          <cell r="I56">
            <v>2292.5279610152506</v>
          </cell>
          <cell r="J56">
            <v>2331.8499995176494</v>
          </cell>
          <cell r="K56">
            <v>84.598576660908435</v>
          </cell>
          <cell r="L56">
            <v>1359.1054278249446</v>
          </cell>
          <cell r="M56">
            <v>73705.298270882617</v>
          </cell>
          <cell r="N56">
            <v>529.89347762844352</v>
          </cell>
        </row>
        <row r="57">
          <cell r="D57">
            <v>2247954.4043253227</v>
          </cell>
          <cell r="E57">
            <v>676042.21177499881</v>
          </cell>
          <cell r="F57">
            <v>44958.419559630405</v>
          </cell>
          <cell r="G57">
            <v>25373.59514146045</v>
          </cell>
          <cell r="H57">
            <v>0</v>
          </cell>
          <cell r="I57">
            <v>2585.3613583471297</v>
          </cell>
          <cell r="J57">
            <v>2629.7061517822849</v>
          </cell>
          <cell r="K57">
            <v>95.404677626448816</v>
          </cell>
          <cell r="L57">
            <v>1532.7091816417242</v>
          </cell>
          <cell r="M57">
            <v>83119.958969050844</v>
          </cell>
          <cell r="N57">
            <v>597.57880575383024</v>
          </cell>
        </row>
        <row r="58">
          <cell r="D58">
            <v>3683302.1382848993</v>
          </cell>
          <cell r="E58">
            <v>1107703.8392818507</v>
          </cell>
          <cell r="F58">
            <v>73664.947375832737</v>
          </cell>
          <cell r="G58">
            <v>41574.961245073071</v>
          </cell>
          <cell r="H58">
            <v>0</v>
          </cell>
          <cell r="I58">
            <v>4236.147762212805</v>
          </cell>
          <cell r="J58">
            <v>4308.8072753093493</v>
          </cell>
          <cell r="K58">
            <v>156.3217885681926</v>
          </cell>
          <cell r="L58">
            <v>2511.3636625580139</v>
          </cell>
          <cell r="M58">
            <v>136193.11940481485</v>
          </cell>
          <cell r="N58">
            <v>979.1405416371972</v>
          </cell>
        </row>
        <row r="59">
          <cell r="D59">
            <v>2101654.5092799445</v>
          </cell>
          <cell r="E59">
            <v>632044.47568274383</v>
          </cell>
          <cell r="F59">
            <v>42032.465167350776</v>
          </cell>
          <cell r="G59">
            <v>23722.247454435761</v>
          </cell>
          <cell r="H59">
            <v>0</v>
          </cell>
          <cell r="I59">
            <v>2417.1025650847805</v>
          </cell>
          <cell r="J59">
            <v>2458.5613397408674</v>
          </cell>
          <cell r="K59">
            <v>89.195612933352095</v>
          </cell>
          <cell r="L59">
            <v>1432.9584073476292</v>
          </cell>
          <cell r="M59">
            <v>77710.400283185067</v>
          </cell>
          <cell r="N59">
            <v>558.68757362078043</v>
          </cell>
        </row>
        <row r="60">
          <cell r="D60">
            <v>11921999.952238653</v>
          </cell>
          <cell r="E60">
            <v>3585381.9814961166</v>
          </cell>
          <cell r="F60">
            <v>238436.45352028689</v>
          </cell>
          <cell r="G60">
            <v>134568.56575140575</v>
          </cell>
          <cell r="H60">
            <v>0</v>
          </cell>
          <cell r="I60">
            <v>13711.433795733472</v>
          </cell>
          <cell r="J60">
            <v>13946.615890262932</v>
          </cell>
          <cell r="K60">
            <v>505.97759452653946</v>
          </cell>
          <cell r="L60">
            <v>8128.7052598438404</v>
          </cell>
          <cell r="M60">
            <v>440825.73247588531</v>
          </cell>
          <cell r="N60">
            <v>3169.2522232425872</v>
          </cell>
        </row>
        <row r="61">
          <cell r="D61">
            <v>4261606.402248566</v>
          </cell>
          <cell r="E61">
            <v>1281621.1095506167</v>
          </cell>
          <cell r="F61">
            <v>85230.860671216069</v>
          </cell>
          <cell r="G61">
            <v>48102.521694769268</v>
          </cell>
          <cell r="H61">
            <v>0</v>
          </cell>
          <cell r="I61">
            <v>4901.2526658275083</v>
          </cell>
          <cell r="J61">
            <v>4985.3202319872262</v>
          </cell>
          <cell r="K61">
            <v>180.86540554160419</v>
          </cell>
          <cell r="L61">
            <v>2905.6653679014089</v>
          </cell>
          <cell r="M61">
            <v>157576.39417222005</v>
          </cell>
          <cell r="N61">
            <v>1132.872472657157</v>
          </cell>
        </row>
        <row r="62">
          <cell r="D62">
            <v>1593955.6263274951</v>
          </cell>
          <cell r="E62">
            <v>479360.82912547205</v>
          </cell>
          <cell r="F62">
            <v>31878.638494615192</v>
          </cell>
          <cell r="G62">
            <v>17991.639269047111</v>
          </cell>
          <cell r="H62">
            <v>0</v>
          </cell>
          <cell r="I62">
            <v>1833.2005646101711</v>
          </cell>
          <cell r="J62">
            <v>1864.6440996117233</v>
          </cell>
          <cell r="K62">
            <v>67.648535214076063</v>
          </cell>
          <cell r="L62">
            <v>1086.7971427271339</v>
          </cell>
          <cell r="M62">
            <v>58937.81742365595</v>
          </cell>
          <cell r="N62">
            <v>423.72483079400382</v>
          </cell>
        </row>
        <row r="63">
          <cell r="D63">
            <v>3008135.3093092511</v>
          </cell>
          <cell r="E63">
            <v>904656.44850756985</v>
          </cell>
          <cell r="F63">
            <v>60161.811586500444</v>
          </cell>
          <cell r="G63">
            <v>33954.07278825697</v>
          </cell>
          <cell r="H63">
            <v>0</v>
          </cell>
          <cell r="I63">
            <v>3459.6416966481447</v>
          </cell>
          <cell r="J63">
            <v>3518.9823748485778</v>
          </cell>
          <cell r="K63">
            <v>127.66726001612172</v>
          </cell>
          <cell r="L63">
            <v>2051.018739226934</v>
          </cell>
          <cell r="M63">
            <v>111228.27180215037</v>
          </cell>
          <cell r="N63">
            <v>799.65941578893501</v>
          </cell>
        </row>
        <row r="64">
          <cell r="D64">
            <v>2712160.1120454227</v>
          </cell>
          <cell r="E64">
            <v>815645.86777524697</v>
          </cell>
          <cell r="F64">
            <v>54242.395662303679</v>
          </cell>
          <cell r="G64">
            <v>30613.277791331649</v>
          </cell>
          <cell r="H64">
            <v>0</v>
          </cell>
          <cell r="I64">
            <v>3119.2420708538079</v>
          </cell>
          <cell r="J64">
            <v>3172.744125744382</v>
          </cell>
          <cell r="K64">
            <v>115.10587610813494</v>
          </cell>
          <cell r="L64">
            <v>1849.2157571416983</v>
          </cell>
          <cell r="M64">
            <v>100284.34598003844</v>
          </cell>
          <cell r="N64">
            <v>720.97965939647543</v>
          </cell>
        </row>
        <row r="65">
          <cell r="D65">
            <v>2995444.4585842271</v>
          </cell>
          <cell r="E65">
            <v>900839.84494259383</v>
          </cell>
          <cell r="F65">
            <v>59907.998346175613</v>
          </cell>
          <cell r="G65">
            <v>33810.825884459504</v>
          </cell>
          <cell r="H65">
            <v>0</v>
          </cell>
          <cell r="I65">
            <v>3445.0460113415838</v>
          </cell>
          <cell r="J65">
            <v>3504.1363405345664</v>
          </cell>
          <cell r="K65">
            <v>127.12865188425896</v>
          </cell>
          <cell r="L65">
            <v>2042.3658130858778</v>
          </cell>
          <cell r="M65">
            <v>110759.01718136416</v>
          </cell>
          <cell r="N65">
            <v>796.28577822508225</v>
          </cell>
        </row>
        <row r="66">
          <cell r="D66">
            <v>2130255.4666566141</v>
          </cell>
          <cell r="E66">
            <v>640645.83096228261</v>
          </cell>
          <cell r="F66">
            <v>42604.47580914729</v>
          </cell>
          <cell r="G66">
            <v>24045.07834092413</v>
          </cell>
          <cell r="H66">
            <v>0</v>
          </cell>
          <cell r="I66">
            <v>2449.9963861832416</v>
          </cell>
          <cell r="J66">
            <v>2492.0193642522072</v>
          </cell>
          <cell r="K66">
            <v>90.409456556282663</v>
          </cell>
          <cell r="L66">
            <v>1452.4592254650331</v>
          </cell>
          <cell r="M66">
            <v>78767.944154648882</v>
          </cell>
          <cell r="N66">
            <v>566.29063083567792</v>
          </cell>
        </row>
        <row r="67">
          <cell r="D67">
            <v>2272476.2210759036</v>
          </cell>
          <cell r="E67">
            <v>683416.82008596195</v>
          </cell>
          <cell r="F67">
            <v>45448.848602014776</v>
          </cell>
          <cell r="G67">
            <v>25650.383073264195</v>
          </cell>
          <cell r="H67">
            <v>0</v>
          </cell>
          <cell r="I67">
            <v>2613.5637797758905</v>
          </cell>
          <cell r="J67">
            <v>2658.3923085111774</v>
          </cell>
          <cell r="K67">
            <v>96.445399812540558</v>
          </cell>
          <cell r="L67">
            <v>1549.4287439299244</v>
          </cell>
          <cell r="M67">
            <v>84026.673268163417</v>
          </cell>
          <cell r="N67">
            <v>604.09749578621302</v>
          </cell>
        </row>
        <row r="68">
          <cell r="D68">
            <v>3806769.5723540657</v>
          </cell>
          <cell r="E68">
            <v>1144835.0182104351</v>
          </cell>
          <cell r="F68">
            <v>76134.259338812059</v>
          </cell>
          <cell r="G68">
            <v>42968.589460662355</v>
          </cell>
          <cell r="H68">
            <v>0</v>
          </cell>
          <cell r="I68">
            <v>4378.1470538543526</v>
          </cell>
          <cell r="J68">
            <v>4453.2421758979608</v>
          </cell>
          <cell r="K68">
            <v>161.56182845604295</v>
          </cell>
          <cell r="L68">
            <v>2595.5467178136882</v>
          </cell>
          <cell r="M68">
            <v>140758.42910775926</v>
          </cell>
          <cell r="N68">
            <v>1011.9621690058741</v>
          </cell>
        </row>
        <row r="69">
          <cell r="D69">
            <v>4372492.1199628878</v>
          </cell>
          <cell r="E69">
            <v>1314968.5056159506</v>
          </cell>
          <cell r="F69">
            <v>87448.542048818315</v>
          </cell>
          <cell r="G69">
            <v>49354.13485153074</v>
          </cell>
          <cell r="H69">
            <v>0</v>
          </cell>
          <cell r="I69">
            <v>5028.781787067508</v>
          </cell>
          <cell r="J69">
            <v>5115.0367660312795</v>
          </cell>
          <cell r="K69">
            <v>185.57146903273062</v>
          </cell>
          <cell r="L69">
            <v>2981.2699074448533</v>
          </cell>
          <cell r="M69">
            <v>161676.48458728095</v>
          </cell>
          <cell r="N69">
            <v>1162.3494738985448</v>
          </cell>
        </row>
        <row r="70">
          <cell r="D70">
            <v>1838499.0854362694</v>
          </cell>
          <cell r="E70">
            <v>552904.00271160295</v>
          </cell>
          <cell r="F70">
            <v>36769.434951172014</v>
          </cell>
          <cell r="G70">
            <v>20751.902873139476</v>
          </cell>
          <cell r="H70">
            <v>0</v>
          </cell>
          <cell r="I70">
            <v>2114.4488000725437</v>
          </cell>
          <cell r="J70">
            <v>2150.7163782838829</v>
          </cell>
          <cell r="K70">
            <v>78.027122002597451</v>
          </cell>
          <cell r="L70">
            <v>1253.5327332556874</v>
          </cell>
          <cell r="M70">
            <v>67980.012518076313</v>
          </cell>
          <cell r="N70">
            <v>488.73237185798325</v>
          </cell>
        </row>
      </sheetData>
      <sheetData sheetId="12">
        <row r="11">
          <cell r="D11">
            <v>1271949.5781015023</v>
          </cell>
          <cell r="E11">
            <v>382178.76581846812</v>
          </cell>
          <cell r="F11">
            <v>33734.498695865812</v>
          </cell>
          <cell r="G11">
            <v>13474.914146054913</v>
          </cell>
          <cell r="H11">
            <v>0</v>
          </cell>
          <cell r="I11">
            <v>1939.9229382568644</v>
          </cell>
          <cell r="J11">
            <v>1174.5384226357296</v>
          </cell>
          <cell r="K11">
            <v>131.86938870693214</v>
          </cell>
          <cell r="L11">
            <v>1078.1923632593735</v>
          </cell>
          <cell r="M11">
            <v>65547.740839370352</v>
          </cell>
          <cell r="N11">
            <v>540.91719834910361</v>
          </cell>
        </row>
        <row r="12">
          <cell r="D12">
            <v>2083852.981520788</v>
          </cell>
          <cell r="E12">
            <v>626128.87675426097</v>
          </cell>
          <cell r="F12">
            <v>55267.706281576597</v>
          </cell>
          <cell r="G12">
            <v>22076.14240566413</v>
          </cell>
          <cell r="H12">
            <v>0</v>
          </cell>
          <cell r="I12">
            <v>3178.2031838407825</v>
          </cell>
          <cell r="J12">
            <v>1924.2629079474968</v>
          </cell>
          <cell r="K12">
            <v>216.04348439536602</v>
          </cell>
          <cell r="L12">
            <v>1766.4177963599234</v>
          </cell>
          <cell r="M12">
            <v>107387.79078330236</v>
          </cell>
          <cell r="N12">
            <v>886.19229562392331</v>
          </cell>
        </row>
        <row r="13">
          <cell r="D13">
            <v>1474217.8725301523</v>
          </cell>
          <cell r="E13">
            <v>442953.69625582802</v>
          </cell>
          <cell r="F13">
            <v>39099.034863095694</v>
          </cell>
          <cell r="G13">
            <v>15617.725424756023</v>
          </cell>
          <cell r="H13">
            <v>0</v>
          </cell>
          <cell r="I13">
            <v>2248.4138649411602</v>
          </cell>
          <cell r="J13">
            <v>1361.3161751328398</v>
          </cell>
          <cell r="K13">
            <v>152.83955670754716</v>
          </cell>
          <cell r="L13">
            <v>1249.648947810452</v>
          </cell>
          <cell r="M13">
            <v>75971.290617986349</v>
          </cell>
          <cell r="N13">
            <v>626.93507281587438</v>
          </cell>
        </row>
        <row r="14">
          <cell r="D14">
            <v>1895182.8550275383</v>
          </cell>
          <cell r="E14">
            <v>569439.7458866454</v>
          </cell>
          <cell r="F14">
            <v>50263.819141934444</v>
          </cell>
          <cell r="G14">
            <v>20077.388838548293</v>
          </cell>
          <cell r="H14">
            <v>0</v>
          </cell>
          <cell r="I14">
            <v>2890.4515996196728</v>
          </cell>
          <cell r="J14">
            <v>1750.0419194861277</v>
          </cell>
          <cell r="K14">
            <v>196.48310662861542</v>
          </cell>
          <cell r="L14">
            <v>1606.4879586820584</v>
          </cell>
          <cell r="M14">
            <v>97664.999276134709</v>
          </cell>
          <cell r="N14">
            <v>805.9572627327409</v>
          </cell>
        </row>
        <row r="15">
          <cell r="D15">
            <v>7924141.4895107783</v>
          </cell>
          <cell r="E15">
            <v>2380942.3476930275</v>
          </cell>
          <cell r="F15">
            <v>210163.15846635349</v>
          </cell>
          <cell r="G15">
            <v>83947.60931618356</v>
          </cell>
          <cell r="H15">
            <v>0</v>
          </cell>
          <cell r="I15">
            <v>12085.560706297245</v>
          </cell>
          <cell r="J15">
            <v>7317.2779849686858</v>
          </cell>
          <cell r="K15">
            <v>821.53546983262368</v>
          </cell>
          <cell r="L15">
            <v>6717.0499416569492</v>
          </cell>
          <cell r="M15">
            <v>408357.04627868941</v>
          </cell>
          <cell r="N15">
            <v>3369.8697555493932</v>
          </cell>
        </row>
        <row r="16">
          <cell r="D16">
            <v>1574704.031097396</v>
          </cell>
          <cell r="E16">
            <v>473146.46232473844</v>
          </cell>
          <cell r="F16">
            <v>41764.117067218038</v>
          </cell>
          <cell r="G16">
            <v>16682.266333352018</v>
          </cell>
          <cell r="H16">
            <v>0</v>
          </cell>
          <cell r="I16">
            <v>2401.6710437932265</v>
          </cell>
          <cell r="J16">
            <v>1454.1066883829458</v>
          </cell>
          <cell r="K16">
            <v>163.25746047661684</v>
          </cell>
          <cell r="L16">
            <v>1334.8279601280508</v>
          </cell>
          <cell r="M16">
            <v>81149.672523297952</v>
          </cell>
          <cell r="N16">
            <v>669.66844236200564</v>
          </cell>
        </row>
        <row r="17">
          <cell r="D17">
            <v>1238903.4890090928</v>
          </cell>
          <cell r="E17">
            <v>372249.50937473797</v>
          </cell>
          <cell r="F17">
            <v>32858.054166472371</v>
          </cell>
          <cell r="G17">
            <v>13124.826987688351</v>
          </cell>
          <cell r="H17">
            <v>0</v>
          </cell>
          <cell r="I17">
            <v>1889.5224606327984</v>
          </cell>
          <cell r="J17">
            <v>1144.0231396204927</v>
          </cell>
          <cell r="K17">
            <v>128.44333499946111</v>
          </cell>
          <cell r="L17">
            <v>1050.1802144223057</v>
          </cell>
          <cell r="M17">
            <v>63844.767293188517</v>
          </cell>
          <cell r="N17">
            <v>526.86381271494872</v>
          </cell>
        </row>
        <row r="18">
          <cell r="D18">
            <v>3818826.9090984478</v>
          </cell>
          <cell r="E18">
            <v>1147431.1404481893</v>
          </cell>
          <cell r="F18">
            <v>101282.48289291735</v>
          </cell>
          <cell r="G18">
            <v>40456.292941699787</v>
          </cell>
          <cell r="H18">
            <v>0</v>
          </cell>
          <cell r="I18">
            <v>5824.3109992222189</v>
          </cell>
          <cell r="J18">
            <v>3526.3653617670648</v>
          </cell>
          <cell r="K18">
            <v>395.91692843048293</v>
          </cell>
          <cell r="L18">
            <v>3237.1015965467545</v>
          </cell>
          <cell r="M18">
            <v>196796.69765024559</v>
          </cell>
          <cell r="N18">
            <v>1624.0181122060626</v>
          </cell>
        </row>
        <row r="19">
          <cell r="D19">
            <v>5090334.8728718413</v>
          </cell>
          <cell r="E19">
            <v>1529477.2157718532</v>
          </cell>
          <cell r="F19">
            <v>135005.26914496292</v>
          </cell>
          <cell r="G19">
            <v>53926.528667116501</v>
          </cell>
          <cell r="H19">
            <v>0</v>
          </cell>
          <cell r="I19">
            <v>7763.5604062481989</v>
          </cell>
          <cell r="J19">
            <v>4700.4959907250568</v>
          </cell>
          <cell r="K19">
            <v>527.7405327663248</v>
          </cell>
          <cell r="L19">
            <v>4314.9196169828974</v>
          </cell>
          <cell r="M19">
            <v>262321.68065233354</v>
          </cell>
          <cell r="N19">
            <v>2164.7475068959457</v>
          </cell>
        </row>
        <row r="20">
          <cell r="D20">
            <v>2818413.6583849536</v>
          </cell>
          <cell r="E20">
            <v>846840.05724126205</v>
          </cell>
          <cell r="F20">
            <v>74749.639073829981</v>
          </cell>
          <cell r="G20">
            <v>29858.009097727878</v>
          </cell>
          <cell r="H20">
            <v>0</v>
          </cell>
          <cell r="I20">
            <v>4298.5236203766472</v>
          </cell>
          <cell r="J20">
            <v>2602.5678923494979</v>
          </cell>
          <cell r="K20">
            <v>292.19907192330015</v>
          </cell>
          <cell r="L20">
            <v>2389.0821894938922</v>
          </cell>
          <cell r="M20">
            <v>145242.11591288113</v>
          </cell>
          <cell r="N20">
            <v>1198.5761433703456</v>
          </cell>
        </row>
        <row r="21">
          <cell r="D21">
            <v>1787475.0879305296</v>
          </cell>
          <cell r="E21">
            <v>537077.12538117066</v>
          </cell>
          <cell r="F21">
            <v>47407.206276751589</v>
          </cell>
          <cell r="G21">
            <v>18936.34288870668</v>
          </cell>
          <cell r="H21">
            <v>0</v>
          </cell>
          <cell r="I21">
            <v>2726.1803331974743</v>
          </cell>
          <cell r="J21">
            <v>1650.5828583332793</v>
          </cell>
          <cell r="K21">
            <v>185.31650250326095</v>
          </cell>
          <cell r="L21">
            <v>1515.1874119095617</v>
          </cell>
          <cell r="M21">
            <v>92114.464156181566</v>
          </cell>
          <cell r="N21">
            <v>760.15278697237989</v>
          </cell>
        </row>
        <row r="22">
          <cell r="D22">
            <v>1354227.6439651921</v>
          </cell>
          <cell r="E22">
            <v>406900.60244398116</v>
          </cell>
          <cell r="F22">
            <v>35916.667984148327</v>
          </cell>
          <cell r="G22">
            <v>14346.560233843618</v>
          </cell>
          <cell r="H22">
            <v>0</v>
          </cell>
          <cell r="I22">
            <v>2065.4099151247819</v>
          </cell>
          <cell r="J22">
            <v>1250.5152941728063</v>
          </cell>
          <cell r="K22">
            <v>140.39956823309544</v>
          </cell>
          <cell r="L22">
            <v>1147.936937891327</v>
          </cell>
          <cell r="M22">
            <v>69787.799903698615</v>
          </cell>
          <cell r="N22">
            <v>575.9072810055236</v>
          </cell>
        </row>
        <row r="23">
          <cell r="D23">
            <v>1829968.233748988</v>
          </cell>
          <cell r="E23">
            <v>549844.90981558361</v>
          </cell>
          <cell r="F23">
            <v>48534.204545295863</v>
          </cell>
          <cell r="G23">
            <v>19386.511277106289</v>
          </cell>
          <cell r="H23">
            <v>0</v>
          </cell>
          <cell r="I23">
            <v>2790.9890565235673</v>
          </cell>
          <cell r="J23">
            <v>1689.8217034272311</v>
          </cell>
          <cell r="K23">
            <v>189.72197993710577</v>
          </cell>
          <cell r="L23">
            <v>1551.2075388871679</v>
          </cell>
          <cell r="M23">
            <v>94304.275574426007</v>
          </cell>
          <cell r="N23">
            <v>778.22368677916938</v>
          </cell>
        </row>
        <row r="24">
          <cell r="D24">
            <v>1104942.3821233355</v>
          </cell>
          <cell r="E24">
            <v>331998.62885344337</v>
          </cell>
          <cell r="F24">
            <v>29305.153278467445</v>
          </cell>
          <cell r="G24">
            <v>11705.655626438043</v>
          </cell>
          <cell r="H24">
            <v>0</v>
          </cell>
          <cell r="I24">
            <v>1685.2107264602494</v>
          </cell>
          <cell r="J24">
            <v>1020.3213279409911</v>
          </cell>
          <cell r="K24">
            <v>114.55491553719287</v>
          </cell>
          <cell r="L24">
            <v>936.62552255033745</v>
          </cell>
          <cell r="M24">
            <v>56941.31131672678</v>
          </cell>
          <cell r="N24">
            <v>469.89467818955006</v>
          </cell>
        </row>
        <row r="25">
          <cell r="D25">
            <v>1383259.1613551877</v>
          </cell>
          <cell r="E25">
            <v>415623.61291308049</v>
          </cell>
          <cell r="F25">
            <v>36686.638510019009</v>
          </cell>
          <cell r="G25">
            <v>14654.117397346741</v>
          </cell>
          <cell r="H25">
            <v>0</v>
          </cell>
          <cell r="I25">
            <v>2109.6875401870243</v>
          </cell>
          <cell r="J25">
            <v>1277.3234579782163</v>
          </cell>
          <cell r="K25">
            <v>143.40941116819636</v>
          </cell>
          <cell r="L25">
            <v>1172.5460583176612</v>
          </cell>
          <cell r="M25">
            <v>71283.889379897373</v>
          </cell>
          <cell r="N25">
            <v>588.25340487771257</v>
          </cell>
        </row>
        <row r="26">
          <cell r="D26">
            <v>6447809.6899964837</v>
          </cell>
          <cell r="E26">
            <v>1937353.4863176548</v>
          </cell>
          <cell r="F26">
            <v>171008.05827777839</v>
          </cell>
          <cell r="G26">
            <v>68307.489147867935</v>
          </cell>
          <cell r="H26">
            <v>0</v>
          </cell>
          <cell r="I26">
            <v>9833.9227705934245</v>
          </cell>
          <cell r="J26">
            <v>5954.0097761166899</v>
          </cell>
          <cell r="K26">
            <v>668.47675171807646</v>
          </cell>
          <cell r="L26">
            <v>5465.6090832471864</v>
          </cell>
          <cell r="M26">
            <v>332276.81805775448</v>
          </cell>
          <cell r="N26">
            <v>2742.0357009802615</v>
          </cell>
        </row>
        <row r="27">
          <cell r="D27">
            <v>1775578.3017093146</v>
          </cell>
          <cell r="E27">
            <v>533502.53472639283</v>
          </cell>
          <cell r="F27">
            <v>47091.681097000677</v>
          </cell>
          <cell r="G27">
            <v>18810.309454909628</v>
          </cell>
          <cell r="H27">
            <v>0</v>
          </cell>
          <cell r="I27">
            <v>2708.0358651466886</v>
          </cell>
          <cell r="J27">
            <v>1639.5971771684988</v>
          </cell>
          <cell r="K27">
            <v>184.08310304028043</v>
          </cell>
          <cell r="L27">
            <v>1505.1028737549998</v>
          </cell>
          <cell r="M27">
            <v>91501.383674474477</v>
          </cell>
          <cell r="N27">
            <v>755.09348557951898</v>
          </cell>
        </row>
        <row r="28">
          <cell r="D28">
            <v>2964121.2966756374</v>
          </cell>
          <cell r="E28">
            <v>890620.38181621418</v>
          </cell>
          <cell r="F28">
            <v>78614.080100833089</v>
          </cell>
          <cell r="G28">
            <v>31401.622107389729</v>
          </cell>
          <cell r="H28">
            <v>0</v>
          </cell>
          <cell r="I28">
            <v>4520.7506603991205</v>
          </cell>
          <cell r="J28">
            <v>2737.116637512303</v>
          </cell>
          <cell r="K28">
            <v>307.30531317855684</v>
          </cell>
          <cell r="L28">
            <v>2512.5940531544479</v>
          </cell>
          <cell r="M28">
            <v>152750.90924669383</v>
          </cell>
          <cell r="N28">
            <v>1260.540680989754</v>
          </cell>
        </row>
        <row r="29">
          <cell r="D29">
            <v>1456005.2704744672</v>
          </cell>
          <cell r="E29">
            <v>437481.41190130683</v>
          </cell>
          <cell r="F29">
            <v>38616.00235074338</v>
          </cell>
          <cell r="G29">
            <v>15424.782832296562</v>
          </cell>
          <cell r="H29">
            <v>0</v>
          </cell>
          <cell r="I29">
            <v>2220.6367854865625</v>
          </cell>
          <cell r="J29">
            <v>1344.4983694125019</v>
          </cell>
          <cell r="K29">
            <v>150.95136495750108</v>
          </cell>
          <cell r="L29">
            <v>1234.2106876863115</v>
          </cell>
          <cell r="M29">
            <v>75032.735395271869</v>
          </cell>
          <cell r="N29">
            <v>619.18986825099489</v>
          </cell>
        </row>
        <row r="30">
          <cell r="D30">
            <v>1896438.5487365643</v>
          </cell>
          <cell r="E30">
            <v>569817.04030163155</v>
          </cell>
          <cell r="F30">
            <v>50297.122504362356</v>
          </cell>
          <cell r="G30">
            <v>20090.691539546962</v>
          </cell>
          <cell r="H30">
            <v>0</v>
          </cell>
          <cell r="I30">
            <v>2892.3667298036858</v>
          </cell>
          <cell r="J30">
            <v>1751.2014469813248</v>
          </cell>
          <cell r="K30">
            <v>196.61329068988897</v>
          </cell>
          <cell r="L30">
            <v>1607.5523714472922</v>
          </cell>
          <cell r="M30">
            <v>97729.709298630827</v>
          </cell>
          <cell r="N30">
            <v>806.49126685897738</v>
          </cell>
        </row>
        <row r="31">
          <cell r="D31">
            <v>1175466.5419144682</v>
          </cell>
          <cell r="E31">
            <v>353188.80558166635</v>
          </cell>
          <cell r="F31">
            <v>31175.58683767504</v>
          </cell>
          <cell r="G31">
            <v>12452.781939280245</v>
          </cell>
          <cell r="H31">
            <v>0</v>
          </cell>
          <cell r="I31">
            <v>1792.7711499514962</v>
          </cell>
          <cell r="J31">
            <v>1085.4444561096589</v>
          </cell>
          <cell r="K31">
            <v>121.86650870160722</v>
          </cell>
          <cell r="L31">
            <v>996.40667411577704</v>
          </cell>
          <cell r="M31">
            <v>60575.652982851068</v>
          </cell>
          <cell r="N31">
            <v>499.88622155487968</v>
          </cell>
        </row>
        <row r="32">
          <cell r="D32">
            <v>1454696.1997594796</v>
          </cell>
          <cell r="E32">
            <v>437088.07946200541</v>
          </cell>
          <cell r="F32">
            <v>38581.28332957474</v>
          </cell>
          <cell r="G32">
            <v>15410.914660319257</v>
          </cell>
          <cell r="H32">
            <v>0</v>
          </cell>
          <cell r="I32">
            <v>2218.6402469825794</v>
          </cell>
          <cell r="J32">
            <v>1343.2895527430589</v>
          </cell>
          <cell r="K32">
            <v>150.8156470344548</v>
          </cell>
          <cell r="L32">
            <v>1233.1010288820901</v>
          </cell>
          <cell r="M32">
            <v>74965.274680284652</v>
          </cell>
          <cell r="N32">
            <v>618.63316468681046</v>
          </cell>
        </row>
        <row r="33">
          <cell r="D33">
            <v>1162886.3714649372</v>
          </cell>
          <cell r="E33">
            <v>349408.88057601958</v>
          </cell>
          <cell r="F33">
            <v>30841.937020944959</v>
          </cell>
          <cell r="G33">
            <v>12319.508797271594</v>
          </cell>
          <cell r="H33">
            <v>0</v>
          </cell>
          <cell r="I33">
            <v>1773.5844135883676</v>
          </cell>
          <cell r="J33">
            <v>1073.8277271050899</v>
          </cell>
          <cell r="K33">
            <v>120.5622593700537</v>
          </cell>
          <cell r="L33">
            <v>985.7428522625313</v>
          </cell>
          <cell r="M33">
            <v>59927.355466551911</v>
          </cell>
          <cell r="N33">
            <v>494.53629992947111</v>
          </cell>
        </row>
        <row r="34">
          <cell r="D34">
            <v>2046669.0323631791</v>
          </cell>
          <cell r="E34">
            <v>614956.33026187355</v>
          </cell>
          <cell r="F34">
            <v>54281.517909049464</v>
          </cell>
          <cell r="G34">
            <v>21682.219147119624</v>
          </cell>
          <cell r="H34">
            <v>0</v>
          </cell>
          <cell r="I34">
            <v>3121.4918195322311</v>
          </cell>
          <cell r="J34">
            <v>1889.9266592920019</v>
          </cell>
          <cell r="K34">
            <v>212.18843799294311</v>
          </cell>
          <cell r="L34">
            <v>1734.8981113757129</v>
          </cell>
          <cell r="M34">
            <v>105471.57971273053</v>
          </cell>
          <cell r="N34">
            <v>870.37921785089532</v>
          </cell>
        </row>
        <row r="35">
          <cell r="D35">
            <v>2395461.5913604661</v>
          </cell>
          <cell r="E35">
            <v>719756.95445266273</v>
          </cell>
          <cell r="F35">
            <v>63532.153570396964</v>
          </cell>
          <cell r="G35">
            <v>25377.294697430611</v>
          </cell>
          <cell r="H35">
            <v>0</v>
          </cell>
          <cell r="I35">
            <v>3653.4552696102437</v>
          </cell>
          <cell r="J35">
            <v>2212.0072426145125</v>
          </cell>
          <cell r="K35">
            <v>248.34951098858065</v>
          </cell>
          <cell r="L35">
            <v>2030.5587884552872</v>
          </cell>
          <cell r="M35">
            <v>123446.00626034522</v>
          </cell>
          <cell r="N35">
            <v>1018.708913513384</v>
          </cell>
        </row>
        <row r="36">
          <cell r="D36">
            <v>2471954.6277959417</v>
          </cell>
          <cell r="E36">
            <v>742740.58113246516</v>
          </cell>
          <cell r="F36">
            <v>65560.892981378114</v>
          </cell>
          <cell r="G36">
            <v>26187.654727800327</v>
          </cell>
          <cell r="H36">
            <v>0</v>
          </cell>
          <cell r="I36">
            <v>3770.119167733928</v>
          </cell>
          <cell r="J36">
            <v>2282.6421261856372</v>
          </cell>
          <cell r="K36">
            <v>256.27992751510612</v>
          </cell>
          <cell r="L36">
            <v>2095.3995723567614</v>
          </cell>
          <cell r="M36">
            <v>127387.94375111653</v>
          </cell>
          <cell r="N36">
            <v>1051.2388185302568</v>
          </cell>
        </row>
        <row r="37">
          <cell r="D37">
            <v>2670639.9485977017</v>
          </cell>
          <cell r="E37">
            <v>802438.94653748407</v>
          </cell>
          <cell r="F37">
            <v>70830.401939019983</v>
          </cell>
          <cell r="G37">
            <v>28292.508321038793</v>
          </cell>
          <cell r="H37">
            <v>0</v>
          </cell>
          <cell r="I37">
            <v>4073.1454967284731</v>
          </cell>
          <cell r="J37">
            <v>2466.1113039840916</v>
          </cell>
          <cell r="K37">
            <v>276.87863067932699</v>
          </cell>
          <cell r="L37">
            <v>2263.8189808524507</v>
          </cell>
          <cell r="M37">
            <v>137626.85112662704</v>
          </cell>
          <cell r="N37">
            <v>1135.7329753203342</v>
          </cell>
        </row>
        <row r="38">
          <cell r="D38">
            <v>1426801.9769927126</v>
          </cell>
          <cell r="E38">
            <v>428706.78839983902</v>
          </cell>
          <cell r="F38">
            <v>37841.475999356342</v>
          </cell>
          <cell r="G38">
            <v>15115.40588904065</v>
          </cell>
          <cell r="H38">
            <v>0</v>
          </cell>
          <cell r="I38">
            <v>2176.0971748972329</v>
          </cell>
          <cell r="J38">
            <v>1317.5315848383646</v>
          </cell>
          <cell r="K38">
            <v>147.92371313389964</v>
          </cell>
          <cell r="L38">
            <v>1209.4559579736394</v>
          </cell>
          <cell r="M38">
            <v>73527.793732682345</v>
          </cell>
          <cell r="N38">
            <v>606.77069380832938</v>
          </cell>
        </row>
        <row r="39">
          <cell r="D39">
            <v>1280124.4072861902</v>
          </cell>
          <cell r="E39">
            <v>384635.03152456949</v>
          </cell>
          <cell r="F39">
            <v>33951.310564211562</v>
          </cell>
          <cell r="G39">
            <v>13561.517517225293</v>
          </cell>
          <cell r="H39">
            <v>0</v>
          </cell>
          <cell r="I39">
            <v>1952.3908370829943</v>
          </cell>
          <cell r="J39">
            <v>1182.0871896161245</v>
          </cell>
          <cell r="K39">
            <v>132.71691422675457</v>
          </cell>
          <cell r="L39">
            <v>1085.1219134157845</v>
          </cell>
          <cell r="M39">
            <v>65969.016646233576</v>
          </cell>
          <cell r="N39">
            <v>544.39367711500256</v>
          </cell>
        </row>
        <row r="40">
          <cell r="D40">
            <v>1565787.4592882132</v>
          </cell>
          <cell r="E40">
            <v>470467.32750050147</v>
          </cell>
          <cell r="F40">
            <v>41527.632787300718</v>
          </cell>
          <cell r="G40">
            <v>16587.805010612159</v>
          </cell>
          <cell r="H40">
            <v>0</v>
          </cell>
          <cell r="I40">
            <v>2388.0718709320931</v>
          </cell>
          <cell r="J40">
            <v>1445.8729844937495</v>
          </cell>
          <cell r="K40">
            <v>162.33303478075442</v>
          </cell>
          <cell r="L40">
            <v>1327.2696576633696</v>
          </cell>
          <cell r="M40">
            <v>80690.172281946943</v>
          </cell>
          <cell r="N40">
            <v>665.87652550858695</v>
          </cell>
        </row>
        <row r="41">
          <cell r="D41">
            <v>1247490.5163110031</v>
          </cell>
          <cell r="E41">
            <v>374829.62697750638</v>
          </cell>
          <cell r="F41">
            <v>33085.798305316326</v>
          </cell>
          <cell r="G41">
            <v>13215.797146926721</v>
          </cell>
          <cell r="H41">
            <v>0</v>
          </cell>
          <cell r="I41">
            <v>1902.6190263467297</v>
          </cell>
          <cell r="J41">
            <v>1151.9525368827408</v>
          </cell>
          <cell r="K41">
            <v>129.33359516433558</v>
          </cell>
          <cell r="L41">
            <v>1057.459172188728</v>
          </cell>
          <cell r="M41">
            <v>64287.285023338118</v>
          </cell>
          <cell r="N41">
            <v>530.51558541904399</v>
          </cell>
        </row>
        <row r="42">
          <cell r="D42">
            <v>1277552.6047653116</v>
          </cell>
          <cell r="E42">
            <v>383862.28995502921</v>
          </cell>
          <cell r="F42">
            <v>33883.101517028968</v>
          </cell>
          <cell r="G42">
            <v>13534.272083313383</v>
          </cell>
          <cell r="H42">
            <v>0</v>
          </cell>
          <cell r="I42">
            <v>1948.4684341915477</v>
          </cell>
          <cell r="J42">
            <v>1179.7123463611647</v>
          </cell>
          <cell r="K42">
            <v>132.45028256765264</v>
          </cell>
          <cell r="L42">
            <v>1082.9418758690435</v>
          </cell>
          <cell r="M42">
            <v>65836.483212494626</v>
          </cell>
          <cell r="N42">
            <v>543.29997635968073</v>
          </cell>
        </row>
        <row r="43">
          <cell r="D43">
            <v>1297078.0259031698</v>
          </cell>
          <cell r="E43">
            <v>389729.03300917649</v>
          </cell>
          <cell r="F43">
            <v>34400.952464308226</v>
          </cell>
          <cell r="G43">
            <v>13741.122557599409</v>
          </cell>
          <cell r="H43">
            <v>0</v>
          </cell>
          <cell r="I43">
            <v>1978.2477689989798</v>
          </cell>
          <cell r="J43">
            <v>1197.7424300526807</v>
          </cell>
          <cell r="K43">
            <v>134.47458085276068</v>
          </cell>
          <cell r="L43">
            <v>1099.4929721724711</v>
          </cell>
          <cell r="M43">
            <v>66842.692315872919</v>
          </cell>
          <cell r="N43">
            <v>551.60347854271606</v>
          </cell>
        </row>
        <row r="44">
          <cell r="D44">
            <v>1130383.5324465418</v>
          </cell>
          <cell r="E44">
            <v>339642.85280612367</v>
          </cell>
          <cell r="F44">
            <v>29979.900506797465</v>
          </cell>
          <cell r="G44">
            <v>11975.176779071913</v>
          </cell>
          <cell r="H44">
            <v>0</v>
          </cell>
          <cell r="I44">
            <v>1724.012477675336</v>
          </cell>
          <cell r="J44">
            <v>1043.8140898280292</v>
          </cell>
          <cell r="K44">
            <v>117.19252712092394</v>
          </cell>
          <cell r="L44">
            <v>958.19119973068371</v>
          </cell>
          <cell r="M44">
            <v>58252.377381570361</v>
          </cell>
          <cell r="N44">
            <v>480.7139402047531</v>
          </cell>
        </row>
        <row r="45">
          <cell r="D45">
            <v>1110056.907821958</v>
          </cell>
          <cell r="E45">
            <v>333535.37461200083</v>
          </cell>
          <cell r="F45">
            <v>29440.800133877921</v>
          </cell>
          <cell r="G45">
            <v>11759.838430436923</v>
          </cell>
          <cell r="H45">
            <v>0</v>
          </cell>
          <cell r="I45">
            <v>1693.0111816763051</v>
          </cell>
          <cell r="J45">
            <v>1025.0441621240539</v>
          </cell>
          <cell r="K45">
            <v>115.08516405412695</v>
          </cell>
          <cell r="L45">
            <v>940.96094798298657</v>
          </cell>
          <cell r="M45">
            <v>57204.879630110707</v>
          </cell>
          <cell r="N45">
            <v>472.06971323764736</v>
          </cell>
        </row>
        <row r="46">
          <cell r="D46">
            <v>4610766.721685715</v>
          </cell>
          <cell r="E46">
            <v>1385382.8528335667</v>
          </cell>
          <cell r="F46">
            <v>122286.2184457094</v>
          </cell>
          <cell r="G46">
            <v>48846.028798512707</v>
          </cell>
          <cell r="H46">
            <v>0</v>
          </cell>
          <cell r="I46">
            <v>7032.1436323757671</v>
          </cell>
          <cell r="J46">
            <v>4257.6551505392235</v>
          </cell>
          <cell r="K46">
            <v>478.02129858518697</v>
          </cell>
          <cell r="L46">
            <v>3908.4045104304305</v>
          </cell>
          <cell r="M46">
            <v>237607.95816682189</v>
          </cell>
          <cell r="N46">
            <v>1960.80336852511</v>
          </cell>
        </row>
        <row r="47">
          <cell r="D47">
            <v>1354603.5746386144</v>
          </cell>
          <cell r="E47">
            <v>407013.55717369326</v>
          </cell>
          <cell r="F47">
            <v>35926.638373722439</v>
          </cell>
          <cell r="G47">
            <v>14350.542808024584</v>
          </cell>
          <cell r="H47">
            <v>0</v>
          </cell>
          <cell r="I47">
            <v>2065.983268462935</v>
          </cell>
          <cell r="J47">
            <v>1250.8624345215937</v>
          </cell>
          <cell r="K47">
            <v>140.43854285044969</v>
          </cell>
          <cell r="L47">
            <v>1148.2556027096321</v>
          </cell>
          <cell r="M47">
            <v>69807.172846446745</v>
          </cell>
          <cell r="N47">
            <v>576.06715162472278</v>
          </cell>
        </row>
        <row r="48">
          <cell r="D48">
            <v>1145541.0400076397</v>
          </cell>
          <cell r="E48">
            <v>344197.18234270083</v>
          </cell>
          <cell r="F48">
            <v>30381.906158480324</v>
          </cell>
          <cell r="G48">
            <v>12135.753987925451</v>
          </cell>
          <cell r="H48">
            <v>0</v>
          </cell>
          <cell r="I48">
            <v>1747.1300580502311</v>
          </cell>
          <cell r="J48">
            <v>1057.8107728164175</v>
          </cell>
          <cell r="K48">
            <v>118.76398191033948</v>
          </cell>
          <cell r="L48">
            <v>971.03975063221787</v>
          </cell>
          <cell r="M48">
            <v>59033.49354725091</v>
          </cell>
          <cell r="N48">
            <v>487.15991625998487</v>
          </cell>
        </row>
        <row r="49">
          <cell r="D49">
            <v>1380728.5616094465</v>
          </cell>
          <cell r="E49">
            <v>414863.25141427689</v>
          </cell>
          <cell r="F49">
            <v>36619.522238043923</v>
          </cell>
          <cell r="G49">
            <v>14627.308461757653</v>
          </cell>
          <cell r="H49">
            <v>0</v>
          </cell>
          <cell r="I49">
            <v>2105.8279780008897</v>
          </cell>
          <cell r="J49">
            <v>1274.9866620195892</v>
          </cell>
          <cell r="K49">
            <v>143.14705120733149</v>
          </cell>
          <cell r="L49">
            <v>1170.4009470905348</v>
          </cell>
          <cell r="M49">
            <v>71153.479260535867</v>
          </cell>
          <cell r="N49">
            <v>587.1772262711263</v>
          </cell>
        </row>
        <row r="50">
          <cell r="D50">
            <v>1245593.6230723697</v>
          </cell>
          <cell r="E50">
            <v>374259.67331793415</v>
          </cell>
          <cell r="F50">
            <v>33035.489123579428</v>
          </cell>
          <cell r="G50">
            <v>13195.701638445191</v>
          </cell>
          <cell r="H50">
            <v>0</v>
          </cell>
          <cell r="I50">
            <v>1899.7259661433986</v>
          </cell>
          <cell r="J50">
            <v>1150.2009155678941</v>
          </cell>
          <cell r="K50">
            <v>129.13693473366484</v>
          </cell>
          <cell r="L50">
            <v>1055.8512343907016</v>
          </cell>
          <cell r="M50">
            <v>64189.531882375188</v>
          </cell>
          <cell r="N50">
            <v>529.70890078792809</v>
          </cell>
        </row>
        <row r="51">
          <cell r="D51">
            <v>1964583.1653347034</v>
          </cell>
          <cell r="E51">
            <v>590292.24302745156</v>
          </cell>
          <cell r="F51">
            <v>52104.44609590865</v>
          </cell>
          <cell r="G51">
            <v>20812.609195706187</v>
          </cell>
          <cell r="H51">
            <v>0</v>
          </cell>
          <cell r="I51">
            <v>2996.297976083717</v>
          </cell>
          <cell r="J51">
            <v>1814.1272672090097</v>
          </cell>
          <cell r="K51">
            <v>203.67818468346812</v>
          </cell>
          <cell r="L51">
            <v>1665.3164577588082</v>
          </cell>
          <cell r="M51">
            <v>101241.42528586363</v>
          </cell>
          <cell r="N51">
            <v>835.47087086801127</v>
          </cell>
        </row>
        <row r="52">
          <cell r="D52">
            <v>1151299.1641957129</v>
          </cell>
          <cell r="E52">
            <v>345927.30815390783</v>
          </cell>
          <cell r="F52">
            <v>30534.622458133585</v>
          </cell>
          <cell r="G52">
            <v>12196.755013762038</v>
          </cell>
          <cell r="H52">
            <v>0</v>
          </cell>
          <cell r="I52">
            <v>1755.9121020762589</v>
          </cell>
          <cell r="J52">
            <v>1063.1279160567137</v>
          </cell>
          <cell r="K52">
            <v>119.36095550886306</v>
          </cell>
          <cell r="L52">
            <v>975.92073462180815</v>
          </cell>
          <cell r="M52">
            <v>59330.228605384327</v>
          </cell>
          <cell r="N52">
            <v>489.60865200956357</v>
          </cell>
        </row>
        <row r="53">
          <cell r="D53">
            <v>1602989.8580541089</v>
          </cell>
          <cell r="E53">
            <v>481645.41748977464</v>
          </cell>
          <cell r="F53">
            <v>42514.310478191896</v>
          </cell>
          <cell r="G53">
            <v>16981.923722570838</v>
          </cell>
          <cell r="H53">
            <v>0</v>
          </cell>
          <cell r="I53">
            <v>2444.811373791837</v>
          </cell>
          <cell r="J53">
            <v>1480.2262698102793</v>
          </cell>
          <cell r="K53">
            <v>166.18999394655143</v>
          </cell>
          <cell r="L53">
            <v>1358.8049818105649</v>
          </cell>
          <cell r="M53">
            <v>82607.334121451291</v>
          </cell>
          <cell r="N53">
            <v>681.69744927692579</v>
          </cell>
        </row>
        <row r="54">
          <cell r="D54">
            <v>2161494.9852620531</v>
          </cell>
          <cell r="E54">
            <v>649457.73009591573</v>
          </cell>
          <cell r="F54">
            <v>57326.918469738586</v>
          </cell>
          <cell r="G54">
            <v>22898.67448755907</v>
          </cell>
          <cell r="H54">
            <v>0</v>
          </cell>
          <cell r="I54">
            <v>3296.6194376161234</v>
          </cell>
          <cell r="J54">
            <v>1995.9587661596261</v>
          </cell>
          <cell r="K54">
            <v>224.09302012195039</v>
          </cell>
          <cell r="L54">
            <v>1832.2325243516862</v>
          </cell>
          <cell r="M54">
            <v>111388.93833435391</v>
          </cell>
          <cell r="N54">
            <v>919.21081763217887</v>
          </cell>
        </row>
        <row r="55">
          <cell r="D55">
            <v>1939601.103336913</v>
          </cell>
          <cell r="E55">
            <v>582785.95992763981</v>
          </cell>
          <cell r="F55">
            <v>51441.874754722005</v>
          </cell>
          <cell r="G55">
            <v>20547.951581593763</v>
          </cell>
          <cell r="H55">
            <v>0</v>
          </cell>
          <cell r="I55">
            <v>2958.196406690688</v>
          </cell>
          <cell r="J55">
            <v>1791.0584347660849</v>
          </cell>
          <cell r="K55">
            <v>201.08816908772067</v>
          </cell>
          <cell r="L55">
            <v>1644.1399355693882</v>
          </cell>
          <cell r="M55">
            <v>99954.017550795717</v>
          </cell>
          <cell r="N55">
            <v>824.84684361293876</v>
          </cell>
        </row>
        <row r="56">
          <cell r="D56">
            <v>1503142.1688427613</v>
          </cell>
          <cell r="E56">
            <v>451644.49033857771</v>
          </cell>
          <cell r="F56">
            <v>39866.161684029059</v>
          </cell>
          <cell r="G56">
            <v>15924.146698254301</v>
          </cell>
          <cell r="H56">
            <v>0</v>
          </cell>
          <cell r="I56">
            <v>2292.5279610152511</v>
          </cell>
          <cell r="J56">
            <v>1388.0253292940979</v>
          </cell>
          <cell r="K56">
            <v>155.83828349608461</v>
          </cell>
          <cell r="L56">
            <v>1274.1671802418462</v>
          </cell>
          <cell r="M56">
            <v>77461.854639784986</v>
          </cell>
          <cell r="N56">
            <v>639.23559918500007</v>
          </cell>
        </row>
        <row r="57">
          <cell r="D57">
            <v>1695144.2885377833</v>
          </cell>
          <cell r="E57">
            <v>509334.77492446371</v>
          </cell>
          <cell r="F57">
            <v>44958.419559630405</v>
          </cell>
          <cell r="G57">
            <v>17958.199087825138</v>
          </cell>
          <cell r="H57">
            <v>0</v>
          </cell>
          <cell r="I57">
            <v>2585.3613583471297</v>
          </cell>
          <cell r="J57">
            <v>1565.3231331472246</v>
          </cell>
          <cell r="K57">
            <v>175.74410570045919</v>
          </cell>
          <cell r="L57">
            <v>1436.9214456222187</v>
          </cell>
          <cell r="M57">
            <v>87356.35470413795</v>
          </cell>
          <cell r="N57">
            <v>720.88761625436894</v>
          </cell>
        </row>
        <row r="58">
          <cell r="D58">
            <v>2777515.6696501495</v>
          </cell>
          <cell r="E58">
            <v>834551.56473477848</v>
          </cell>
          <cell r="F58">
            <v>73664.947375832737</v>
          </cell>
          <cell r="G58">
            <v>29424.739653375869</v>
          </cell>
          <cell r="H58">
            <v>0</v>
          </cell>
          <cell r="I58">
            <v>4236.147762212805</v>
          </cell>
          <cell r="J58">
            <v>2564.8020406171913</v>
          </cell>
          <cell r="K58">
            <v>287.95897242041622</v>
          </cell>
          <cell r="L58">
            <v>2354.414227897214</v>
          </cell>
          <cell r="M58">
            <v>143134.50818015815</v>
          </cell>
          <cell r="N58">
            <v>1181.1836099984148</v>
          </cell>
        </row>
        <row r="59">
          <cell r="D59">
            <v>1584822.019090204</v>
          </cell>
          <cell r="E59">
            <v>476186.58296334831</v>
          </cell>
          <cell r="F59">
            <v>42032.465167350776</v>
          </cell>
          <cell r="G59">
            <v>16789.455346093706</v>
          </cell>
          <cell r="H59">
            <v>0</v>
          </cell>
          <cell r="I59">
            <v>2417.1025650847805</v>
          </cell>
          <cell r="J59">
            <v>1463.4497990391542</v>
          </cell>
          <cell r="K59">
            <v>164.30644301061571</v>
          </cell>
          <cell r="L59">
            <v>1343.4046659764688</v>
          </cell>
          <cell r="M59">
            <v>81671.085687928542</v>
          </cell>
          <cell r="N59">
            <v>673.97128094320828</v>
          </cell>
        </row>
        <row r="60">
          <cell r="D60">
            <v>8990177.9538320061</v>
          </cell>
          <cell r="E60">
            <v>2701251.0354476757</v>
          </cell>
          <cell r="F60">
            <v>238436.45352028689</v>
          </cell>
          <cell r="G60">
            <v>95241.09931028627</v>
          </cell>
          <cell r="H60">
            <v>0</v>
          </cell>
          <cell r="I60">
            <v>13711.433795733474</v>
          </cell>
          <cell r="J60">
            <v>8301.6729710851141</v>
          </cell>
          <cell r="K60">
            <v>932.05681384624734</v>
          </cell>
          <cell r="L60">
            <v>7620.6961195995855</v>
          </cell>
          <cell r="M60">
            <v>463293.40782294428</v>
          </cell>
          <cell r="N60">
            <v>3823.2190608570022</v>
          </cell>
        </row>
        <row r="61">
          <cell r="D61">
            <v>3213605.1064326875</v>
          </cell>
          <cell r="E61">
            <v>965582.01248631778</v>
          </cell>
          <cell r="F61">
            <v>85230.860671216069</v>
          </cell>
          <cell r="G61">
            <v>34044.63011272646</v>
          </cell>
          <cell r="H61">
            <v>0</v>
          </cell>
          <cell r="I61">
            <v>4901.2526658275083</v>
          </cell>
          <cell r="J61">
            <v>2967.493946039398</v>
          </cell>
          <cell r="K61">
            <v>333.17055033209544</v>
          </cell>
          <cell r="L61">
            <v>2724.0737714294442</v>
          </cell>
          <cell r="M61">
            <v>165607.62966007873</v>
          </cell>
          <cell r="N61">
            <v>1366.6377195285531</v>
          </cell>
        </row>
        <row r="62">
          <cell r="D62">
            <v>1201974.9025837844</v>
          </cell>
          <cell r="E62">
            <v>361153.690934741</v>
          </cell>
          <cell r="F62">
            <v>31878.638494615196</v>
          </cell>
          <cell r="G62">
            <v>12733.609017901432</v>
          </cell>
          <cell r="H62">
            <v>0</v>
          </cell>
          <cell r="I62">
            <v>1833.2005646101716</v>
          </cell>
          <cell r="J62">
            <v>1109.9226969638833</v>
          </cell>
          <cell r="K62">
            <v>124.61476333156132</v>
          </cell>
          <cell r="L62">
            <v>1018.8769925373939</v>
          </cell>
          <cell r="M62">
            <v>61941.715903224351</v>
          </cell>
          <cell r="N62">
            <v>511.1593320876699</v>
          </cell>
        </row>
        <row r="63">
          <cell r="D63">
            <v>2268383.8154870593</v>
          </cell>
          <cell r="E63">
            <v>681574.28716584761</v>
          </cell>
          <cell r="F63">
            <v>60161.811586500444</v>
          </cell>
          <cell r="G63">
            <v>24031.044697236721</v>
          </cell>
          <cell r="H63">
            <v>0</v>
          </cell>
          <cell r="I63">
            <v>3459.6416966481447</v>
          </cell>
          <cell r="J63">
            <v>2094.6616080106719</v>
          </cell>
          <cell r="K63">
            <v>235.17472095667154</v>
          </cell>
          <cell r="L63">
            <v>1922.8388836370482</v>
          </cell>
          <cell r="M63">
            <v>116897.27094661808</v>
          </cell>
          <cell r="N63">
            <v>964.6670271986161</v>
          </cell>
        </row>
        <row r="64">
          <cell r="D64">
            <v>2045193.9392932833</v>
          </cell>
          <cell r="E64">
            <v>614513.11359776522</v>
          </cell>
          <cell r="F64">
            <v>54242.395662303679</v>
          </cell>
          <cell r="G64">
            <v>21666.592149936328</v>
          </cell>
          <cell r="H64">
            <v>0</v>
          </cell>
          <cell r="I64">
            <v>3119.2420708538079</v>
          </cell>
          <cell r="J64">
            <v>1888.5645349457347</v>
          </cell>
          <cell r="K64">
            <v>212.03550770013752</v>
          </cell>
          <cell r="L64">
            <v>1733.6477205501328</v>
          </cell>
          <cell r="M64">
            <v>105395.56332031677</v>
          </cell>
          <cell r="N64">
            <v>869.7519105861976</v>
          </cell>
        </row>
        <row r="65">
          <cell r="D65">
            <v>2258813.8602060191</v>
          </cell>
          <cell r="E65">
            <v>678698.83222548361</v>
          </cell>
          <cell r="F65">
            <v>59907.998346175613</v>
          </cell>
          <cell r="G65">
            <v>23929.661491476258</v>
          </cell>
          <cell r="H65">
            <v>0</v>
          </cell>
          <cell r="I65">
            <v>3445.0460113415838</v>
          </cell>
          <cell r="J65">
            <v>2085.8245594562281</v>
          </cell>
          <cell r="K65">
            <v>234.18255572104397</v>
          </cell>
          <cell r="L65">
            <v>1914.7267281881252</v>
          </cell>
          <cell r="M65">
            <v>116404.09970822491</v>
          </cell>
          <cell r="N65">
            <v>960.59724842116407</v>
          </cell>
        </row>
        <row r="66">
          <cell r="D66">
            <v>1606389.5159444499</v>
          </cell>
          <cell r="E66">
            <v>482666.90220827644</v>
          </cell>
          <cell r="F66">
            <v>42604.47580914729</v>
          </cell>
          <cell r="G66">
            <v>17017.939378369614</v>
          </cell>
          <cell r="H66">
            <v>0</v>
          </cell>
          <cell r="I66">
            <v>2449.9963861832416</v>
          </cell>
          <cell r="J66">
            <v>1483.3655678491073</v>
          </cell>
          <cell r="K66">
            <v>166.54245352162442</v>
          </cell>
          <cell r="L66">
            <v>1361.6867667792199</v>
          </cell>
          <cell r="M66">
            <v>82782.529662355664</v>
          </cell>
          <cell r="N66">
            <v>683.14320896193885</v>
          </cell>
        </row>
        <row r="67">
          <cell r="D67">
            <v>1713635.7746325794</v>
          </cell>
          <cell r="E67">
            <v>514890.85470587044</v>
          </cell>
          <cell r="F67">
            <v>45448.848602014776</v>
          </cell>
          <cell r="G67">
            <v>18154.096151553291</v>
          </cell>
          <cell r="H67">
            <v>0</v>
          </cell>
          <cell r="I67">
            <v>2613.5637797758905</v>
          </cell>
          <cell r="J67">
            <v>1582.398464814373</v>
          </cell>
          <cell r="K67">
            <v>177.66121075681147</v>
          </cell>
          <cell r="L67">
            <v>1452.5961071308018</v>
          </cell>
          <cell r="M67">
            <v>88309.281737680954</v>
          </cell>
          <cell r="N67">
            <v>728.75142078240538</v>
          </cell>
        </row>
        <row r="68">
          <cell r="D68">
            <v>2870620.3675390631</v>
          </cell>
          <cell r="E68">
            <v>862526.44608518283</v>
          </cell>
          <cell r="F68">
            <v>76134.259338812059</v>
          </cell>
          <cell r="G68">
            <v>30411.082062105674</v>
          </cell>
          <cell r="H68">
            <v>0</v>
          </cell>
          <cell r="I68">
            <v>4378.1470538543535</v>
          </cell>
          <cell r="J68">
            <v>2650.7763959541721</v>
          </cell>
          <cell r="K68">
            <v>297.61160315966305</v>
          </cell>
          <cell r="L68">
            <v>2433.3362040318584</v>
          </cell>
          <cell r="M68">
            <v>147932.4991644072</v>
          </cell>
          <cell r="N68">
            <v>1220.7778936101761</v>
          </cell>
        </row>
        <row r="69">
          <cell r="D69">
            <v>3297222.1454180758</v>
          </cell>
          <cell r="E69">
            <v>990706.16623502888</v>
          </cell>
          <cell r="F69">
            <v>87448.542048818315</v>
          </cell>
          <cell r="G69">
            <v>34930.461155775498</v>
          </cell>
          <cell r="H69">
            <v>0</v>
          </cell>
          <cell r="I69">
            <v>5028.781787067508</v>
          </cell>
          <cell r="J69">
            <v>3044.7072466027407</v>
          </cell>
          <cell r="K69">
            <v>341.83954791370155</v>
          </cell>
          <cell r="L69">
            <v>2794.9533522120187</v>
          </cell>
          <cell r="M69">
            <v>169916.69040865847</v>
          </cell>
          <cell r="N69">
            <v>1402.1972222328454</v>
          </cell>
        </row>
        <row r="70">
          <cell r="D70">
            <v>1386380.9773733332</v>
          </cell>
          <cell r="E70">
            <v>416561.61534137488</v>
          </cell>
          <cell r="F70">
            <v>36769.434951172014</v>
          </cell>
          <cell r="G70">
            <v>14687.189622495067</v>
          </cell>
          <cell r="H70">
            <v>0</v>
          </cell>
          <cell r="I70">
            <v>2114.4488000725441</v>
          </cell>
          <cell r="J70">
            <v>1280.2061924237</v>
          </cell>
          <cell r="K70">
            <v>143.73306548363141</v>
          </cell>
          <cell r="L70">
            <v>1175.1923253145726</v>
          </cell>
          <cell r="M70">
            <v>71444.766816258503</v>
          </cell>
          <cell r="N70">
            <v>589.58100779796132</v>
          </cell>
        </row>
      </sheetData>
      <sheetData sheetId="13">
        <row r="11">
          <cell r="D11">
            <v>1629167.077459723</v>
          </cell>
          <cell r="E11">
            <v>489734.21514091326</v>
          </cell>
          <cell r="F11">
            <v>186261.19627904875</v>
          </cell>
          <cell r="G11">
            <v>13048.410425084348</v>
          </cell>
          <cell r="H11">
            <v>0</v>
          </cell>
          <cell r="I11">
            <v>1939.9229382568644</v>
          </cell>
          <cell r="J11">
            <v>2093.3378097383388</v>
          </cell>
          <cell r="K11">
            <v>119.20522052581732</v>
          </cell>
          <cell r="L11">
            <v>1078.1923632593735</v>
          </cell>
          <cell r="M11">
            <v>76496.852711429281</v>
          </cell>
          <cell r="N11">
            <v>555.15160764208861</v>
          </cell>
        </row>
        <row r="12">
          <cell r="D12">
            <v>2669087.4624347994</v>
          </cell>
          <cell r="E12">
            <v>802338.49041199649</v>
          </cell>
          <cell r="F12">
            <v>305154.35194141837</v>
          </cell>
          <cell r="G12">
            <v>21377.395328047427</v>
          </cell>
          <cell r="H12">
            <v>0</v>
          </cell>
          <cell r="I12">
            <v>3178.2031838407825</v>
          </cell>
          <cell r="J12">
            <v>3429.5449373586152</v>
          </cell>
          <cell r="K12">
            <v>195.29559856950914</v>
          </cell>
          <cell r="L12">
            <v>1766.4177963599234</v>
          </cell>
          <cell r="M12">
            <v>125325.87560396803</v>
          </cell>
          <cell r="N12">
            <v>909.51272966946772</v>
          </cell>
        </row>
        <row r="13">
          <cell r="D13">
            <v>1888240.9053617201</v>
          </cell>
          <cell r="E13">
            <v>567612.85602835985</v>
          </cell>
          <cell r="F13">
            <v>215880.87235601721</v>
          </cell>
          <cell r="G13">
            <v>15123.398118878144</v>
          </cell>
          <cell r="H13">
            <v>0</v>
          </cell>
          <cell r="I13">
            <v>2248.4138649411602</v>
          </cell>
          <cell r="J13">
            <v>2426.2251157514952</v>
          </cell>
          <cell r="K13">
            <v>138.16150390203154</v>
          </cell>
          <cell r="L13">
            <v>1249.648947810452</v>
          </cell>
          <cell r="M13">
            <v>88661.55498696689</v>
          </cell>
          <cell r="N13">
            <v>643.43307002103813</v>
          </cell>
        </row>
        <row r="14">
          <cell r="D14">
            <v>2427430.7459462816</v>
          </cell>
          <cell r="E14">
            <v>729695.50368557195</v>
          </cell>
          <cell r="F14">
            <v>277525.95843606838</v>
          </cell>
          <cell r="G14">
            <v>19441.90567671154</v>
          </cell>
          <cell r="H14">
            <v>0</v>
          </cell>
          <cell r="I14">
            <v>2890.4515996196724</v>
          </cell>
          <cell r="J14">
            <v>3119.037102648741</v>
          </cell>
          <cell r="K14">
            <v>177.61371524451857</v>
          </cell>
          <cell r="L14">
            <v>1606.4879586820582</v>
          </cell>
          <cell r="M14">
            <v>113978.98644587504</v>
          </cell>
          <cell r="N14">
            <v>827.16628619401286</v>
          </cell>
        </row>
        <row r="15">
          <cell r="D15">
            <v>10149577.195593366</v>
          </cell>
          <cell r="E15">
            <v>3051003.9704745468</v>
          </cell>
          <cell r="F15">
            <v>1160391.9673637708</v>
          </cell>
          <cell r="G15">
            <v>81290.526135403677</v>
          </cell>
          <cell r="H15">
            <v>0</v>
          </cell>
          <cell r="I15">
            <v>12085.560706297245</v>
          </cell>
          <cell r="J15">
            <v>13041.322765693363</v>
          </cell>
          <cell r="K15">
            <v>742.63874134445552</v>
          </cell>
          <cell r="L15">
            <v>6717.0499416569492</v>
          </cell>
          <cell r="M15">
            <v>476569.11470688734</v>
          </cell>
          <cell r="N15">
            <v>3458.5489573032687</v>
          </cell>
        </row>
        <row r="16">
          <cell r="D16">
            <v>2016947.8479140343</v>
          </cell>
          <cell r="E16">
            <v>606302.68371155055</v>
          </cell>
          <cell r="F16">
            <v>230595.82051627149</v>
          </cell>
          <cell r="G16">
            <v>16154.244515307282</v>
          </cell>
          <cell r="H16">
            <v>0</v>
          </cell>
          <cell r="I16">
            <v>2401.6710437932261</v>
          </cell>
          <cell r="J16">
            <v>2591.6023277932968</v>
          </cell>
          <cell r="K16">
            <v>147.5789170589897</v>
          </cell>
          <cell r="L16">
            <v>1334.8279601280506</v>
          </cell>
          <cell r="M16">
            <v>94704.935167908567</v>
          </cell>
          <cell r="N16">
            <v>687.2909818713232</v>
          </cell>
        </row>
        <row r="17">
          <cell r="D17">
            <v>1586840.2420921514</v>
          </cell>
          <cell r="E17">
            <v>477010.59717383661</v>
          </cell>
          <cell r="F17">
            <v>181422.00753079393</v>
          </cell>
          <cell r="G17">
            <v>12709.404114735737</v>
          </cell>
          <cell r="H17">
            <v>0</v>
          </cell>
          <cell r="I17">
            <v>1889.5224606327984</v>
          </cell>
          <cell r="J17">
            <v>2038.9515125516416</v>
          </cell>
          <cell r="K17">
            <v>116.10819026172763</v>
          </cell>
          <cell r="L17">
            <v>1050.1802144223057</v>
          </cell>
          <cell r="M17">
            <v>74509.414016128198</v>
          </cell>
          <cell r="N17">
            <v>540.72840266464198</v>
          </cell>
        </row>
        <row r="18">
          <cell r="D18">
            <v>4891315.8052276084</v>
          </cell>
          <cell r="E18">
            <v>1470349.3214548512</v>
          </cell>
          <cell r="F18">
            <v>559219.70549569768</v>
          </cell>
          <cell r="G18">
            <v>39175.783152228381</v>
          </cell>
          <cell r="H18">
            <v>0</v>
          </cell>
          <cell r="I18">
            <v>5824.3109992222189</v>
          </cell>
          <cell r="J18">
            <v>6284.914823112621</v>
          </cell>
          <cell r="K18">
            <v>357.89477168463571</v>
          </cell>
          <cell r="L18">
            <v>3237.1015965467545</v>
          </cell>
          <cell r="M18">
            <v>229669.66979286558</v>
          </cell>
          <cell r="N18">
            <v>1666.7546688896282</v>
          </cell>
        </row>
        <row r="19">
          <cell r="D19">
            <v>6519917.2442872906</v>
          </cell>
          <cell r="E19">
            <v>1959913.503404123</v>
          </cell>
          <cell r="F19">
            <v>745416.23284882063</v>
          </cell>
          <cell r="G19">
            <v>52219.663236564964</v>
          </cell>
          <cell r="H19">
            <v>0</v>
          </cell>
          <cell r="I19">
            <v>7763.5604062481989</v>
          </cell>
          <cell r="J19">
            <v>8377.5258367685765</v>
          </cell>
          <cell r="K19">
            <v>477.05860477318669</v>
          </cell>
          <cell r="L19">
            <v>4314.9196169828974</v>
          </cell>
          <cell r="M19">
            <v>306139.96319188637</v>
          </cell>
          <cell r="N19">
            <v>2221.7135307590634</v>
          </cell>
        </row>
        <row r="20">
          <cell r="D20">
            <v>3609943.9961740086</v>
          </cell>
          <cell r="E20">
            <v>1085163.7711864067</v>
          </cell>
          <cell r="F20">
            <v>412721.62722326047</v>
          </cell>
          <cell r="G20">
            <v>28912.952836669454</v>
          </cell>
          <cell r="H20">
            <v>0</v>
          </cell>
          <cell r="I20">
            <v>4298.5236203766462</v>
          </cell>
          <cell r="J20">
            <v>4638.463643650317</v>
          </cell>
          <cell r="K20">
            <v>264.13753144383168</v>
          </cell>
          <cell r="L20">
            <v>2389.0821894938922</v>
          </cell>
          <cell r="M20">
            <v>169503.39716072407</v>
          </cell>
          <cell r="N20">
            <v>1230.1170584043134</v>
          </cell>
        </row>
        <row r="21">
          <cell r="D21">
            <v>2289474.0602708505</v>
          </cell>
          <cell r="E21">
            <v>688225.16579484753</v>
          </cell>
          <cell r="F21">
            <v>261753.49552289379</v>
          </cell>
          <cell r="G21">
            <v>18336.975752406779</v>
          </cell>
          <cell r="H21">
            <v>0</v>
          </cell>
          <cell r="I21">
            <v>2726.1803331974738</v>
          </cell>
          <cell r="J21">
            <v>2941.7747762574768</v>
          </cell>
          <cell r="K21">
            <v>167.5195036891312</v>
          </cell>
          <cell r="L21">
            <v>1515.1874119095612</v>
          </cell>
          <cell r="M21">
            <v>107501.28847942366</v>
          </cell>
          <cell r="N21">
            <v>780.15645098600714</v>
          </cell>
        </row>
        <row r="22">
          <cell r="D22">
            <v>1734552.3210338117</v>
          </cell>
          <cell r="E22">
            <v>521413.44575098937</v>
          </cell>
          <cell r="F22">
            <v>198309.79571973684</v>
          </cell>
          <cell r="G22">
            <v>13892.467446569419</v>
          </cell>
          <cell r="H22">
            <v>0</v>
          </cell>
          <cell r="I22">
            <v>2065.4099151247819</v>
          </cell>
          <cell r="J22">
            <v>2228.7486696889987</v>
          </cell>
          <cell r="K22">
            <v>126.91619834646187</v>
          </cell>
          <cell r="L22">
            <v>1147.936937891327</v>
          </cell>
          <cell r="M22">
            <v>81445.172357205127</v>
          </cell>
          <cell r="N22">
            <v>591.06246552851974</v>
          </cell>
        </row>
        <row r="23">
          <cell r="D23">
            <v>2343901.0873928359</v>
          </cell>
          <cell r="E23">
            <v>704586.15036102221</v>
          </cell>
          <cell r="F23">
            <v>267976.08823417069</v>
          </cell>
          <cell r="G23">
            <v>18772.895553347156</v>
          </cell>
          <cell r="H23">
            <v>0</v>
          </cell>
          <cell r="I23">
            <v>2790.9890565235669</v>
          </cell>
          <cell r="J23">
            <v>3011.7087660381671</v>
          </cell>
          <cell r="K23">
            <v>171.50189804291179</v>
          </cell>
          <cell r="L23">
            <v>1551.2075388871676</v>
          </cell>
          <cell r="M23">
            <v>110056.8865729988</v>
          </cell>
          <cell r="N23">
            <v>798.70289230807384</v>
          </cell>
        </row>
        <row r="24">
          <cell r="D24">
            <v>1415257.1630489642</v>
          </cell>
          <cell r="E24">
            <v>425432.0293834167</v>
          </cell>
          <cell r="F24">
            <v>161805.06952241049</v>
          </cell>
          <cell r="G24">
            <v>11335.151916584166</v>
          </cell>
          <cell r="H24">
            <v>0</v>
          </cell>
          <cell r="I24">
            <v>1685.2107264602491</v>
          </cell>
          <cell r="J24">
            <v>1818.4821992185493</v>
          </cell>
          <cell r="K24">
            <v>103.55355479258094</v>
          </cell>
          <cell r="L24">
            <v>936.62552255033734</v>
          </cell>
          <cell r="M24">
            <v>66452.802937412896</v>
          </cell>
          <cell r="N24">
            <v>482.26010712092727</v>
          </cell>
        </row>
        <row r="25">
          <cell r="D25">
            <v>1771737.1223457279</v>
          </cell>
          <cell r="E25">
            <v>532591.34747611941</v>
          </cell>
          <cell r="F25">
            <v>202561.10037202318</v>
          </cell>
          <cell r="G25">
            <v>14190.289908001459</v>
          </cell>
          <cell r="H25">
            <v>0</v>
          </cell>
          <cell r="I25">
            <v>2109.6875401870243</v>
          </cell>
          <cell r="J25">
            <v>2276.5279009359342</v>
          </cell>
          <cell r="K25">
            <v>129.63698892830155</v>
          </cell>
          <cell r="L25">
            <v>1172.5460583176612</v>
          </cell>
          <cell r="M25">
            <v>83191.169013052568</v>
          </cell>
          <cell r="N25">
            <v>603.73348160401633</v>
          </cell>
        </row>
        <row r="26">
          <cell r="D26">
            <v>8258628.6827085093</v>
          </cell>
          <cell r="E26">
            <v>2482577.1966696749</v>
          </cell>
          <cell r="F26">
            <v>944201.53669216344</v>
          </cell>
          <cell r="G26">
            <v>66145.442104306494</v>
          </cell>
          <cell r="H26">
            <v>0</v>
          </cell>
          <cell r="I26">
            <v>9833.9227705934227</v>
          </cell>
          <cell r="J26">
            <v>10611.618610081236</v>
          </cell>
          <cell r="K26">
            <v>604.27912335310907</v>
          </cell>
          <cell r="L26">
            <v>5465.6090832471855</v>
          </cell>
          <cell r="M26">
            <v>387780.42515111942</v>
          </cell>
          <cell r="N26">
            <v>2814.1932485362545</v>
          </cell>
        </row>
        <row r="27">
          <cell r="D27">
            <v>2274236.1508655823</v>
          </cell>
          <cell r="E27">
            <v>683644.58857460716</v>
          </cell>
          <cell r="F27">
            <v>260011.3591429698</v>
          </cell>
          <cell r="G27">
            <v>18214.931488996903</v>
          </cell>
          <cell r="H27">
            <v>0</v>
          </cell>
          <cell r="I27">
            <v>2708.0358651466881</v>
          </cell>
          <cell r="J27">
            <v>2922.1953897471917</v>
          </cell>
          <cell r="K27">
            <v>166.40455459880235</v>
          </cell>
          <cell r="L27">
            <v>1505.1028737549996</v>
          </cell>
          <cell r="M27">
            <v>106785.79887278218</v>
          </cell>
          <cell r="N27">
            <v>774.9640124568482</v>
          </cell>
        </row>
        <row r="28">
          <cell r="D28">
            <v>3796572.5318679349</v>
          </cell>
          <cell r="E28">
            <v>1141265.0641203863</v>
          </cell>
          <cell r="F28">
            <v>434058.69866246486</v>
          </cell>
          <cell r="G28">
            <v>30407.707895532996</v>
          </cell>
          <cell r="H28">
            <v>0</v>
          </cell>
          <cell r="I28">
            <v>4520.7506603991205</v>
          </cell>
          <cell r="J28">
            <v>4878.26505846491</v>
          </cell>
          <cell r="K28">
            <v>277.79303434565412</v>
          </cell>
          <cell r="L28">
            <v>2512.5940531544475</v>
          </cell>
          <cell r="M28">
            <v>178266.46130819546</v>
          </cell>
          <cell r="N28">
            <v>1293.7122126741392</v>
          </cell>
        </row>
        <row r="29">
          <cell r="D29">
            <v>1864913.4306136377</v>
          </cell>
          <cell r="E29">
            <v>560600.52273545717</v>
          </cell>
          <cell r="F29">
            <v>213213.86329791488</v>
          </cell>
          <cell r="G29">
            <v>14936.562484335131</v>
          </cell>
          <cell r="H29">
            <v>0</v>
          </cell>
          <cell r="I29">
            <v>2220.6367854865625</v>
          </cell>
          <cell r="J29">
            <v>2396.2513422991005</v>
          </cell>
          <cell r="K29">
            <v>136.45464595595058</v>
          </cell>
          <cell r="L29">
            <v>1234.2106876863115</v>
          </cell>
          <cell r="M29">
            <v>87566.223252964439</v>
          </cell>
          <cell r="N29">
            <v>635.48404791777966</v>
          </cell>
        </row>
        <row r="30">
          <cell r="D30">
            <v>2429039.0918157557</v>
          </cell>
          <cell r="E30">
            <v>730178.97896134923</v>
          </cell>
          <cell r="F30">
            <v>277709.83916249807</v>
          </cell>
          <cell r="G30">
            <v>19454.787324825316</v>
          </cell>
          <cell r="H30">
            <v>0</v>
          </cell>
          <cell r="I30">
            <v>2892.3667298036853</v>
          </cell>
          <cell r="J30">
            <v>3121.1036870195449</v>
          </cell>
          <cell r="K30">
            <v>177.73139698919965</v>
          </cell>
          <cell r="L30">
            <v>1607.552371447292</v>
          </cell>
          <cell r="M30">
            <v>114054.5056475508</v>
          </cell>
          <cell r="N30">
            <v>827.71434280983601</v>
          </cell>
        </row>
        <row r="31">
          <cell r="D31">
            <v>1505587.5041845883</v>
          </cell>
          <cell r="E31">
            <v>452585.69540792517</v>
          </cell>
          <cell r="F31">
            <v>172132.45560392298</v>
          </cell>
          <cell r="G31">
            <v>12058.630423658677</v>
          </cell>
          <cell r="H31">
            <v>0</v>
          </cell>
          <cell r="I31">
            <v>1792.7711499514962</v>
          </cell>
          <cell r="J31">
            <v>1934.5488206731186</v>
          </cell>
          <cell r="K31">
            <v>110.16297403768019</v>
          </cell>
          <cell r="L31">
            <v>996.40667411577704</v>
          </cell>
          <cell r="M31">
            <v>70694.225991455576</v>
          </cell>
          <cell r="N31">
            <v>513.04088755413602</v>
          </cell>
        </row>
        <row r="32">
          <cell r="D32">
            <v>1863236.7172064066</v>
          </cell>
          <cell r="E32">
            <v>560096.49590121326</v>
          </cell>
          <cell r="F32">
            <v>213022.16617282017</v>
          </cell>
          <cell r="G32">
            <v>14923.133263351298</v>
          </cell>
          <cell r="H32">
            <v>0</v>
          </cell>
          <cell r="I32">
            <v>2218.6402469825794</v>
          </cell>
          <cell r="J32">
            <v>2394.0969115964344</v>
          </cell>
          <cell r="K32">
            <v>136.33196179774919</v>
          </cell>
          <cell r="L32">
            <v>1233.1010288820901</v>
          </cell>
          <cell r="M32">
            <v>87487.493882400304</v>
          </cell>
          <cell r="N32">
            <v>634.91269452103006</v>
          </cell>
        </row>
        <row r="33">
          <cell r="D33">
            <v>1489474.2872158792</v>
          </cell>
          <cell r="E33">
            <v>447741.99719259521</v>
          </cell>
          <cell r="F33">
            <v>170290.24610311759</v>
          </cell>
          <cell r="G33">
            <v>11929.575600991877</v>
          </cell>
          <cell r="H33">
            <v>0</v>
          </cell>
          <cell r="I33">
            <v>1773.5844135883674</v>
          </cell>
          <cell r="J33">
            <v>1913.8447401746896</v>
          </cell>
          <cell r="K33">
            <v>108.98397919503317</v>
          </cell>
          <cell r="L33">
            <v>985.74285226253119</v>
          </cell>
          <cell r="M33">
            <v>69937.636687499966</v>
          </cell>
          <cell r="N33">
            <v>507.55018102794435</v>
          </cell>
        </row>
        <row r="34">
          <cell r="D34">
            <v>2621460.6800367641</v>
          </cell>
          <cell r="E34">
            <v>788021.68692382541</v>
          </cell>
          <cell r="F34">
            <v>299709.2250498216</v>
          </cell>
          <cell r="G34">
            <v>20995.940403900084</v>
          </cell>
          <cell r="H34">
            <v>0</v>
          </cell>
          <cell r="I34">
            <v>3121.4918195322307</v>
          </cell>
          <cell r="J34">
            <v>3368.3486698122301</v>
          </cell>
          <cell r="K34">
            <v>191.8107742213856</v>
          </cell>
          <cell r="L34">
            <v>1734.8981113757127</v>
          </cell>
          <cell r="M34">
            <v>123089.58013211096</v>
          </cell>
          <cell r="N34">
            <v>893.28352569100537</v>
          </cell>
        </row>
        <row r="35">
          <cell r="D35">
            <v>3068209.0132760885</v>
          </cell>
          <cell r="E35">
            <v>922316.04345208069</v>
          </cell>
          <cell r="F35">
            <v>350785.55732789327</v>
          </cell>
          <cell r="G35">
            <v>24574.060591498324</v>
          </cell>
          <cell r="H35">
            <v>0</v>
          </cell>
          <cell r="I35">
            <v>3653.4552696102432</v>
          </cell>
          <cell r="J35">
            <v>3942.3813705378443</v>
          </cell>
          <cell r="K35">
            <v>224.49909349823494</v>
          </cell>
          <cell r="L35">
            <v>2030.5587884552872</v>
          </cell>
          <cell r="M35">
            <v>144066.45961838943</v>
          </cell>
          <cell r="N35">
            <v>1045.5165647946121</v>
          </cell>
        </row>
        <row r="36">
          <cell r="D36">
            <v>3166184.5452949051</v>
          </cell>
          <cell r="E36">
            <v>951767.8847887374</v>
          </cell>
          <cell r="F36">
            <v>361987.01115812641</v>
          </cell>
          <cell r="G36">
            <v>25358.771362471482</v>
          </cell>
          <cell r="H36">
            <v>0</v>
          </cell>
          <cell r="I36">
            <v>3770.119167733928</v>
          </cell>
          <cell r="J36">
            <v>4068.2713964546542</v>
          </cell>
          <cell r="K36">
            <v>231.66790697478032</v>
          </cell>
          <cell r="L36">
            <v>2095.3995723567614</v>
          </cell>
          <cell r="M36">
            <v>148666.85938454088</v>
          </cell>
          <cell r="N36">
            <v>1078.9025046790862</v>
          </cell>
        </row>
        <row r="37">
          <cell r="D37">
            <v>3420669.1482992866</v>
          </cell>
          <cell r="E37">
            <v>1028266.9861038257</v>
          </cell>
          <cell r="F37">
            <v>391082.0053094349</v>
          </cell>
          <cell r="G37">
            <v>27397.002795458393</v>
          </cell>
          <cell r="H37">
            <v>0</v>
          </cell>
          <cell r="I37">
            <v>4073.1454967284731</v>
          </cell>
          <cell r="J37">
            <v>4395.261948151764</v>
          </cell>
          <cell r="K37">
            <v>250.28839939773277</v>
          </cell>
          <cell r="L37">
            <v>2263.8189808524507</v>
          </cell>
          <cell r="M37">
            <v>160616.07654138832</v>
          </cell>
          <cell r="N37">
            <v>1165.6201522627387</v>
          </cell>
        </row>
        <row r="38">
          <cell r="D38">
            <v>1827508.611182916</v>
          </cell>
          <cell r="E38">
            <v>549356.48267361464</v>
          </cell>
          <cell r="F38">
            <v>208937.40417339624</v>
          </cell>
          <cell r="G38">
            <v>14636.977842243508</v>
          </cell>
          <cell r="H38">
            <v>0</v>
          </cell>
          <cell r="I38">
            <v>2176.0971748972324</v>
          </cell>
          <cell r="J38">
            <v>2348.1894069309642</v>
          </cell>
          <cell r="K38">
            <v>133.71775677456594</v>
          </cell>
          <cell r="L38">
            <v>1209.4559579736392</v>
          </cell>
          <cell r="M38">
            <v>85809.895739182946</v>
          </cell>
          <cell r="N38">
            <v>622.73805892265125</v>
          </cell>
        </row>
        <row r="39">
          <cell r="D39">
            <v>1639637.7461095203</v>
          </cell>
          <cell r="E39">
            <v>492881.74050166673</v>
          </cell>
          <cell r="F39">
            <v>187458.2983415295</v>
          </cell>
          <cell r="G39">
            <v>13132.272653739652</v>
          </cell>
          <cell r="H39">
            <v>0</v>
          </cell>
          <cell r="I39">
            <v>1952.390837082994</v>
          </cell>
          <cell r="J39">
            <v>2106.7917070587041</v>
          </cell>
          <cell r="K39">
            <v>119.97135334467963</v>
          </cell>
          <cell r="L39">
            <v>1085.1219134157845</v>
          </cell>
          <cell r="M39">
            <v>76988.498539887005</v>
          </cell>
          <cell r="N39">
            <v>558.7195710599882</v>
          </cell>
        </row>
        <row r="40">
          <cell r="D40">
            <v>2005527.12378674</v>
          </cell>
          <cell r="E40">
            <v>602869.56783030997</v>
          </cell>
          <cell r="F40">
            <v>229290.0994716014</v>
          </cell>
          <cell r="G40">
            <v>16062.773052480423</v>
          </cell>
          <cell r="H40">
            <v>0</v>
          </cell>
          <cell r="I40">
            <v>2388.0718709320931</v>
          </cell>
          <cell r="J40">
            <v>2576.927691925051</v>
          </cell>
          <cell r="K40">
            <v>146.74326922581508</v>
          </cell>
          <cell r="L40">
            <v>1327.2696576633696</v>
          </cell>
          <cell r="M40">
            <v>94168.679885371355</v>
          </cell>
          <cell r="N40">
            <v>683.39927951161792</v>
          </cell>
        </row>
        <row r="41">
          <cell r="D41">
            <v>1597838.8716088978</v>
          </cell>
          <cell r="E41">
            <v>480316.82970733964</v>
          </cell>
          <cell r="F41">
            <v>182679.4708809701</v>
          </cell>
          <cell r="G41">
            <v>12797.494915264144</v>
          </cell>
          <cell r="H41">
            <v>0</v>
          </cell>
          <cell r="I41">
            <v>1902.6190263467299</v>
          </cell>
          <cell r="J41">
            <v>2053.0837936057183</v>
          </cell>
          <cell r="K41">
            <v>116.91295367437272</v>
          </cell>
          <cell r="L41">
            <v>1057.459172188728</v>
          </cell>
          <cell r="M41">
            <v>75025.850024325715</v>
          </cell>
          <cell r="N41">
            <v>544.47627293685616</v>
          </cell>
        </row>
        <row r="42">
          <cell r="D42">
            <v>1636343.672139232</v>
          </cell>
          <cell r="E42">
            <v>491891.52853828069</v>
          </cell>
          <cell r="F42">
            <v>187081.6898482531</v>
          </cell>
          <cell r="G42">
            <v>13105.88958368527</v>
          </cell>
          <cell r="H42">
            <v>0</v>
          </cell>
          <cell r="I42">
            <v>1948.4684341915474</v>
          </cell>
          <cell r="J42">
            <v>2102.5591088890728</v>
          </cell>
          <cell r="K42">
            <v>119.73032784183872</v>
          </cell>
          <cell r="L42">
            <v>1082.9418758690435</v>
          </cell>
          <cell r="M42">
            <v>76833.826686513552</v>
          </cell>
          <cell r="N42">
            <v>557.59708921905326</v>
          </cell>
        </row>
        <row r="43">
          <cell r="D43">
            <v>1661352.6613625425</v>
          </cell>
          <cell r="E43">
            <v>499409.33188589243</v>
          </cell>
          <cell r="F43">
            <v>189940.94493320546</v>
          </cell>
          <cell r="G43">
            <v>13306.192892177789</v>
          </cell>
          <cell r="H43">
            <v>0</v>
          </cell>
          <cell r="I43">
            <v>1978.2477689989798</v>
          </cell>
          <cell r="J43">
            <v>2134.6934819983826</v>
          </cell>
          <cell r="K43">
            <v>121.56022123751239</v>
          </cell>
          <cell r="L43">
            <v>1099.4929721724711</v>
          </cell>
          <cell r="M43">
            <v>78008.113223202177</v>
          </cell>
          <cell r="N43">
            <v>566.11910072107355</v>
          </cell>
        </row>
        <row r="44">
          <cell r="D44">
            <v>1447843.2696312205</v>
          </cell>
          <cell r="E44">
            <v>435227.54486636072</v>
          </cell>
          <cell r="F44">
            <v>165530.60957171686</v>
          </cell>
          <cell r="G44">
            <v>11596.142270933708</v>
          </cell>
          <cell r="H44">
            <v>0</v>
          </cell>
          <cell r="I44">
            <v>1724.0124776753357</v>
          </cell>
          <cell r="J44">
            <v>1860.3525082399926</v>
          </cell>
          <cell r="K44">
            <v>105.93786151898033</v>
          </cell>
          <cell r="L44">
            <v>958.19119973068371</v>
          </cell>
          <cell r="M44">
            <v>67982.869822602224</v>
          </cell>
          <cell r="N44">
            <v>493.36408148072292</v>
          </cell>
        </row>
        <row r="45">
          <cell r="D45">
            <v>1421808.0649309824</v>
          </cell>
          <cell r="E45">
            <v>427401.25699428748</v>
          </cell>
          <cell r="F45">
            <v>162554.02820082544</v>
          </cell>
          <cell r="G45">
            <v>11387.619743606741</v>
          </cell>
          <cell r="H45">
            <v>0</v>
          </cell>
          <cell r="I45">
            <v>1693.0111816763051</v>
          </cell>
          <cell r="J45">
            <v>1826.899537616338</v>
          </cell>
          <cell r="K45">
            <v>104.03288052552332</v>
          </cell>
          <cell r="L45">
            <v>940.96094798298645</v>
          </cell>
          <cell r="M45">
            <v>66760.397771195785</v>
          </cell>
          <cell r="N45">
            <v>484.49237891282883</v>
          </cell>
        </row>
        <row r="46">
          <cell r="D46">
            <v>5905665.9746128917</v>
          </cell>
          <cell r="E46">
            <v>1775267.0864618202</v>
          </cell>
          <cell r="F46">
            <v>675189.44157098955</v>
          </cell>
          <cell r="G46">
            <v>47299.969743041824</v>
          </cell>
          <cell r="H46">
            <v>0</v>
          </cell>
          <cell r="I46">
            <v>7032.1436323757671</v>
          </cell>
          <cell r="J46">
            <v>7588.2664506200808</v>
          </cell>
          <cell r="K46">
            <v>432.11419172135214</v>
          </cell>
          <cell r="L46">
            <v>3908.4045104304305</v>
          </cell>
          <cell r="M46">
            <v>277298.05400148133</v>
          </cell>
          <cell r="N46">
            <v>2012.402537077774</v>
          </cell>
        </row>
        <row r="47">
          <cell r="D47">
            <v>1735033.8290173758</v>
          </cell>
          <cell r="E47">
            <v>521558.18899904378</v>
          </cell>
          <cell r="F47">
            <v>198364.84609135153</v>
          </cell>
          <cell r="G47">
            <v>13896.323965571937</v>
          </cell>
          <cell r="H47">
            <v>0</v>
          </cell>
          <cell r="I47">
            <v>2065.9832684629346</v>
          </cell>
          <cell r="J47">
            <v>2229.3673655131602</v>
          </cell>
          <cell r="K47">
            <v>126.95143000941397</v>
          </cell>
          <cell r="L47">
            <v>1148.2556027096321</v>
          </cell>
          <cell r="M47">
            <v>81467.781361405912</v>
          </cell>
          <cell r="N47">
            <v>591.22654319425862</v>
          </cell>
        </row>
        <row r="48">
          <cell r="D48">
            <v>1467257.6495091915</v>
          </cell>
          <cell r="E48">
            <v>441063.58600881422</v>
          </cell>
          <cell r="F48">
            <v>167750.23803777035</v>
          </cell>
          <cell r="G48">
            <v>11751.636940756809</v>
          </cell>
          <cell r="H48">
            <v>0</v>
          </cell>
          <cell r="I48">
            <v>1747.1300580502311</v>
          </cell>
          <cell r="J48">
            <v>1885.2982955772554</v>
          </cell>
          <cell r="K48">
            <v>107.35840055806653</v>
          </cell>
          <cell r="L48">
            <v>971.03975063221776</v>
          </cell>
          <cell r="M48">
            <v>68894.463838069671</v>
          </cell>
          <cell r="N48">
            <v>499.97968546004921</v>
          </cell>
        </row>
        <row r="49">
          <cell r="D49">
            <v>1768495.8226409527</v>
          </cell>
          <cell r="E49">
            <v>531616.99967047281</v>
          </cell>
          <cell r="F49">
            <v>202190.52551272037</v>
          </cell>
          <cell r="G49">
            <v>14164.329520363035</v>
          </cell>
          <cell r="H49">
            <v>0</v>
          </cell>
          <cell r="I49">
            <v>2105.8279780008897</v>
          </cell>
          <cell r="J49">
            <v>2272.3631131013558</v>
          </cell>
          <cell r="K49">
            <v>129.39982488819555</v>
          </cell>
          <cell r="L49">
            <v>1170.4009470905346</v>
          </cell>
          <cell r="M49">
            <v>83038.975153048712</v>
          </cell>
          <cell r="N49">
            <v>602.6289830127721</v>
          </cell>
        </row>
        <row r="50">
          <cell r="D50">
            <v>1595409.2501309377</v>
          </cell>
          <cell r="E50">
            <v>479586.47566074698</v>
          </cell>
          <cell r="F50">
            <v>182401.69445812725</v>
          </cell>
          <cell r="G50">
            <v>12778.03546346166</v>
          </cell>
          <cell r="H50">
            <v>0</v>
          </cell>
          <cell r="I50">
            <v>1899.7259661433986</v>
          </cell>
          <cell r="J50">
            <v>2049.9619416032233</v>
          </cell>
          <cell r="K50">
            <v>116.73517966452341</v>
          </cell>
          <cell r="L50">
            <v>1055.8512343907016</v>
          </cell>
          <cell r="M50">
            <v>74911.768172982498</v>
          </cell>
          <cell r="N50">
            <v>543.64836014134698</v>
          </cell>
        </row>
        <row r="51">
          <cell r="D51">
            <v>2516321.6128992639</v>
          </cell>
          <cell r="E51">
            <v>756416.45794662461</v>
          </cell>
          <cell r="F51">
            <v>287688.77073814394</v>
          </cell>
          <cell r="G51">
            <v>20153.855071645681</v>
          </cell>
          <cell r="H51">
            <v>0</v>
          </cell>
          <cell r="I51">
            <v>2996.2979760837165</v>
          </cell>
          <cell r="J51">
            <v>3233.2541251429839</v>
          </cell>
          <cell r="K51">
            <v>184.1178089893931</v>
          </cell>
          <cell r="L51">
            <v>1665.3164577588077</v>
          </cell>
          <cell r="M51">
            <v>118152.81959704343</v>
          </cell>
          <cell r="N51">
            <v>857.45655437853361</v>
          </cell>
        </row>
        <row r="52">
          <cell r="D52">
            <v>1474632.8996894187</v>
          </cell>
          <cell r="E52">
            <v>443280.61605346337</v>
          </cell>
          <cell r="F52">
            <v>168593.44371043125</v>
          </cell>
          <cell r="G52">
            <v>11810.707181415819</v>
          </cell>
          <cell r="H52">
            <v>0</v>
          </cell>
          <cell r="I52">
            <v>1755.9121020762586</v>
          </cell>
          <cell r="J52">
            <v>1894.7748497454272</v>
          </cell>
          <cell r="K52">
            <v>107.8980433831216</v>
          </cell>
          <cell r="L52">
            <v>975.92073462180792</v>
          </cell>
          <cell r="M52">
            <v>69240.765598369471</v>
          </cell>
          <cell r="N52">
            <v>502.49286047503898</v>
          </cell>
        </row>
        <row r="53">
          <cell r="D53">
            <v>2053177.5372271771</v>
          </cell>
          <cell r="E53">
            <v>617193.47490543884</v>
          </cell>
          <cell r="F53">
            <v>234737.9280788711</v>
          </cell>
          <cell r="G53">
            <v>16444.417243612286</v>
          </cell>
          <cell r="H53">
            <v>0</v>
          </cell>
          <cell r="I53">
            <v>2444.8113737918375</v>
          </cell>
          <cell r="J53">
            <v>2638.1543233028856</v>
          </cell>
          <cell r="K53">
            <v>150.2298226437558</v>
          </cell>
          <cell r="L53">
            <v>1358.8049818105649</v>
          </cell>
          <cell r="M53">
            <v>96406.084942853515</v>
          </cell>
          <cell r="N53">
            <v>699.63653595527001</v>
          </cell>
        </row>
        <row r="54">
          <cell r="D54">
            <v>2768534.6406099545</v>
          </cell>
          <cell r="E54">
            <v>832232.71453757095</v>
          </cell>
          <cell r="F54">
            <v>316524.05774369999</v>
          </cell>
          <cell r="G54">
            <v>22173.892884620469</v>
          </cell>
          <cell r="H54">
            <v>0</v>
          </cell>
          <cell r="I54">
            <v>3296.6194376161229</v>
          </cell>
          <cell r="J54">
            <v>3557.3259004200813</v>
          </cell>
          <cell r="K54">
            <v>202.57209155113992</v>
          </cell>
          <cell r="L54">
            <v>1832.2325243516857</v>
          </cell>
          <cell r="M54">
            <v>129995.37589444402</v>
          </cell>
          <cell r="N54">
            <v>943.40014465792308</v>
          </cell>
        </row>
        <row r="55">
          <cell r="D55">
            <v>2484323.5261554434</v>
          </cell>
          <cell r="E55">
            <v>746797.70360625943</v>
          </cell>
          <cell r="F55">
            <v>284030.45846434211</v>
          </cell>
          <cell r="G55">
            <v>19897.574316634451</v>
          </cell>
          <cell r="H55">
            <v>0</v>
          </cell>
          <cell r="I55">
            <v>2958.1964066906876</v>
          </cell>
          <cell r="J55">
            <v>3192.1393704030534</v>
          </cell>
          <cell r="K55">
            <v>181.77652733726885</v>
          </cell>
          <cell r="L55">
            <v>1644.1399355693879</v>
          </cell>
          <cell r="M55">
            <v>116650.3629352588</v>
          </cell>
          <cell r="N55">
            <v>846.55295244410161</v>
          </cell>
        </row>
        <row r="56">
          <cell r="D56">
            <v>1925288.3733608269</v>
          </cell>
          <cell r="E56">
            <v>578749.47480400477</v>
          </cell>
          <cell r="F56">
            <v>220116.47581504544</v>
          </cell>
          <cell r="G56">
            <v>15420.120643136537</v>
          </cell>
          <cell r="H56">
            <v>0</v>
          </cell>
          <cell r="I56">
            <v>2292.5279610152506</v>
          </cell>
          <cell r="J56">
            <v>2473.8278856518818</v>
          </cell>
          <cell r="K56">
            <v>140.87224588415083</v>
          </cell>
          <cell r="L56">
            <v>1274.1671802418462</v>
          </cell>
          <cell r="M56">
            <v>90401.103215057767</v>
          </cell>
          <cell r="N56">
            <v>656.05728868057656</v>
          </cell>
        </row>
        <row r="57">
          <cell r="D57">
            <v>2171212.8483518069</v>
          </cell>
          <cell r="E57">
            <v>652675.36700374226</v>
          </cell>
          <cell r="F57">
            <v>248232.79828427939</v>
          </cell>
          <cell r="G57">
            <v>17389.791849762692</v>
          </cell>
          <cell r="H57">
            <v>0</v>
          </cell>
          <cell r="I57">
            <v>2585.3613583471297</v>
          </cell>
          <cell r="J57">
            <v>2789.8194183566648</v>
          </cell>
          <cell r="K57">
            <v>158.8663986506711</v>
          </cell>
          <cell r="L57">
            <v>1436.9214456222187</v>
          </cell>
          <cell r="M57">
            <v>101948.38317289602</v>
          </cell>
          <cell r="N57">
            <v>739.85800472662902</v>
          </cell>
        </row>
        <row r="58">
          <cell r="D58">
            <v>3557560.1140389065</v>
          </cell>
          <cell r="E58">
            <v>1069416.9642699121</v>
          </cell>
          <cell r="F58">
            <v>406732.62542766897</v>
          </cell>
          <cell r="G58">
            <v>28493.39709974415</v>
          </cell>
          <cell r="H58">
            <v>0</v>
          </cell>
          <cell r="I58">
            <v>4236.147762212805</v>
          </cell>
          <cell r="J58">
            <v>4571.1549172394762</v>
          </cell>
          <cell r="K58">
            <v>260.30463283674106</v>
          </cell>
          <cell r="L58">
            <v>2354.414227897214</v>
          </cell>
          <cell r="M58">
            <v>167043.73407792349</v>
          </cell>
          <cell r="N58">
            <v>1212.2668349470728</v>
          </cell>
        </row>
        <row r="59">
          <cell r="D59">
            <v>2029907.3969494766</v>
          </cell>
          <cell r="E59">
            <v>610198.37658630998</v>
          </cell>
          <cell r="F59">
            <v>232077.47401883444</v>
          </cell>
          <cell r="G59">
            <v>16258.040815317301</v>
          </cell>
          <cell r="H59">
            <v>0</v>
          </cell>
          <cell r="I59">
            <v>2417.1025650847805</v>
          </cell>
          <cell r="J59">
            <v>2608.2542196516506</v>
          </cell>
          <cell r="K59">
            <v>148.52715982798418</v>
          </cell>
          <cell r="L59">
            <v>1343.4046659764688</v>
          </cell>
          <cell r="M59">
            <v>95313.445324716158</v>
          </cell>
          <cell r="N59">
            <v>691.7070510276925</v>
          </cell>
        </row>
        <row r="60">
          <cell r="D60">
            <v>11515002.005620794</v>
          </cell>
          <cell r="E60">
            <v>3461456.1929165665</v>
          </cell>
          <cell r="F60">
            <v>1316499.7491029887</v>
          </cell>
          <cell r="G60">
            <v>92226.55815589556</v>
          </cell>
          <cell r="H60">
            <v>0</v>
          </cell>
          <cell r="I60">
            <v>13711.433795733474</v>
          </cell>
          <cell r="J60">
            <v>14795.774731198338</v>
          </cell>
          <cell r="K60">
            <v>842.54609145156314</v>
          </cell>
          <cell r="L60">
            <v>7620.6961195995855</v>
          </cell>
          <cell r="M60">
            <v>540682.06053443509</v>
          </cell>
          <cell r="N60">
            <v>3923.8282947565267</v>
          </cell>
        </row>
        <row r="61">
          <cell r="D61">
            <v>4116121.9984608442</v>
          </cell>
          <cell r="E61">
            <v>1237322.926684482</v>
          </cell>
          <cell r="F61">
            <v>470592.49973260012</v>
          </cell>
          <cell r="G61">
            <v>32967.060247363312</v>
          </cell>
          <cell r="H61">
            <v>0</v>
          </cell>
          <cell r="I61">
            <v>4901.2526658275074</v>
          </cell>
          <cell r="J61">
            <v>5288.8582933488824</v>
          </cell>
          <cell r="K61">
            <v>301.17428551450899</v>
          </cell>
          <cell r="L61">
            <v>2724.0737714294437</v>
          </cell>
          <cell r="M61">
            <v>193270.77168137624</v>
          </cell>
          <cell r="N61">
            <v>1402.6012287576423</v>
          </cell>
        </row>
        <row r="62">
          <cell r="D62">
            <v>1539540.5391345569</v>
          </cell>
          <cell r="E62">
            <v>462792.11508883478</v>
          </cell>
          <cell r="F62">
            <v>176014.2753353568</v>
          </cell>
          <cell r="G62">
            <v>12330.568852401799</v>
          </cell>
          <cell r="H62">
            <v>0</v>
          </cell>
          <cell r="I62">
            <v>1833.2005646101713</v>
          </cell>
          <cell r="J62">
            <v>1978.1755136007466</v>
          </cell>
          <cell r="K62">
            <v>112.64729812864</v>
          </cell>
          <cell r="L62">
            <v>1018.8769925373937</v>
          </cell>
          <cell r="M62">
            <v>72288.476421389132</v>
          </cell>
          <cell r="N62">
            <v>524.61065360059547</v>
          </cell>
        </row>
        <row r="63">
          <cell r="D63">
            <v>2905442.3971349266</v>
          </cell>
          <cell r="E63">
            <v>873387.74008167034</v>
          </cell>
          <cell r="F63">
            <v>332176.59753721458</v>
          </cell>
          <cell r="G63">
            <v>23270.421670545144</v>
          </cell>
          <cell r="H63">
            <v>0</v>
          </cell>
          <cell r="I63">
            <v>3459.6416966481443</v>
          </cell>
          <cell r="J63">
            <v>3733.2404442046554</v>
          </cell>
          <cell r="K63">
            <v>212.58955356228083</v>
          </cell>
          <cell r="L63">
            <v>1922.8388836370477</v>
          </cell>
          <cell r="M63">
            <v>136423.82183522073</v>
          </cell>
          <cell r="N63">
            <v>990.05254893558617</v>
          </cell>
        </row>
        <row r="64">
          <cell r="D64">
            <v>2619571.3181414208</v>
          </cell>
          <cell r="E64">
            <v>787453.73709367297</v>
          </cell>
          <cell r="F64">
            <v>299493.21601569635</v>
          </cell>
          <cell r="G64">
            <v>20980.808027489435</v>
          </cell>
          <cell r="H64">
            <v>0</v>
          </cell>
          <cell r="I64">
            <v>3119.2420708538075</v>
          </cell>
          <cell r="J64">
            <v>3365.9210043219796</v>
          </cell>
          <cell r="K64">
            <v>191.67253069528962</v>
          </cell>
          <cell r="L64">
            <v>1733.6477205501326</v>
          </cell>
          <cell r="M64">
            <v>123000.86594151238</v>
          </cell>
          <cell r="N64">
            <v>892.63971063475401</v>
          </cell>
        </row>
        <row r="65">
          <cell r="D65">
            <v>2893184.7916880953</v>
          </cell>
          <cell r="E65">
            <v>869703.05428973096</v>
          </cell>
          <cell r="F65">
            <v>330775.19660932233</v>
          </cell>
          <cell r="G65">
            <v>23172.247413949928</v>
          </cell>
          <cell r="H65">
            <v>0</v>
          </cell>
          <cell r="I65">
            <v>3445.0460113415838</v>
          </cell>
          <cell r="J65">
            <v>3717.490488725125</v>
          </cell>
          <cell r="K65">
            <v>211.69267160301217</v>
          </cell>
          <cell r="L65">
            <v>1914.726728188125</v>
          </cell>
          <cell r="M65">
            <v>135848.27114343832</v>
          </cell>
          <cell r="N65">
            <v>985.8756726263365</v>
          </cell>
        </row>
        <row r="66">
          <cell r="D66">
            <v>2057531.9635385061</v>
          </cell>
          <cell r="E66">
            <v>618502.43307275756</v>
          </cell>
          <cell r="F66">
            <v>235235.76569483973</v>
          </cell>
          <cell r="G66">
            <v>16479.292943264038</v>
          </cell>
          <cell r="H66">
            <v>0</v>
          </cell>
          <cell r="I66">
            <v>2449.9963861832416</v>
          </cell>
          <cell r="J66">
            <v>2643.7493818842545</v>
          </cell>
          <cell r="K66">
            <v>150.54843351914542</v>
          </cell>
          <cell r="L66">
            <v>1361.6867667792196</v>
          </cell>
          <cell r="M66">
            <v>96610.545192995516</v>
          </cell>
          <cell r="N66">
            <v>701.12034126937112</v>
          </cell>
        </row>
        <row r="67">
          <cell r="D67">
            <v>2194897.5296297483</v>
          </cell>
          <cell r="E67">
            <v>659795.07802478829</v>
          </cell>
          <cell r="F67">
            <v>250940.64644138556</v>
          </cell>
          <cell r="G67">
            <v>17579.488441584184</v>
          </cell>
          <cell r="H67">
            <v>0</v>
          </cell>
          <cell r="I67">
            <v>2613.5637797758905</v>
          </cell>
          <cell r="J67">
            <v>2820.2521710906717</v>
          </cell>
          <cell r="K67">
            <v>160.59939319363903</v>
          </cell>
          <cell r="L67">
            <v>1452.5961071308016</v>
          </cell>
          <cell r="M67">
            <v>103060.48738878829</v>
          </cell>
          <cell r="N67">
            <v>747.92874778905423</v>
          </cell>
        </row>
        <row r="68">
          <cell r="D68">
            <v>3676812.5680425102</v>
          </cell>
          <cell r="E68">
            <v>1105264.7344422298</v>
          </cell>
          <cell r="F68">
            <v>420366.65047595173</v>
          </cell>
          <cell r="G68">
            <v>29448.520110493788</v>
          </cell>
          <cell r="H68">
            <v>0</v>
          </cell>
          <cell r="I68">
            <v>4378.1470538543535</v>
          </cell>
          <cell r="J68">
            <v>4724.3839348912879</v>
          </cell>
          <cell r="K68">
            <v>269.03026648992659</v>
          </cell>
          <cell r="L68">
            <v>2433.3362040318589</v>
          </cell>
          <cell r="M68">
            <v>172643.18273828703</v>
          </cell>
          <cell r="N68">
            <v>1252.9030548113928</v>
          </cell>
        </row>
        <row r="69">
          <cell r="D69">
            <v>4223222.2557155313</v>
          </cell>
          <cell r="E69">
            <v>1269517.6973459404</v>
          </cell>
          <cell r="F69">
            <v>482837.1751339449</v>
          </cell>
          <cell r="G69">
            <v>33824.853246390951</v>
          </cell>
          <cell r="H69">
            <v>0</v>
          </cell>
          <cell r="I69">
            <v>5028.781787067509</v>
          </cell>
          <cell r="J69">
            <v>5426.4727965179</v>
          </cell>
          <cell r="K69">
            <v>309.01074990238726</v>
          </cell>
          <cell r="L69">
            <v>2794.9533522120187</v>
          </cell>
          <cell r="M69">
            <v>198299.61907089179</v>
          </cell>
          <cell r="N69">
            <v>1439.0964911628516</v>
          </cell>
        </row>
        <row r="70">
          <cell r="D70">
            <v>1775735.6769788766</v>
          </cell>
          <cell r="E70">
            <v>533793.32917711011</v>
          </cell>
          <cell r="F70">
            <v>203018.25150137124</v>
          </cell>
          <cell r="G70">
            <v>14222.315341538822</v>
          </cell>
          <cell r="H70">
            <v>0</v>
          </cell>
          <cell r="I70">
            <v>2114.4488000725441</v>
          </cell>
          <cell r="J70">
            <v>2281.6656954038444</v>
          </cell>
          <cell r="K70">
            <v>129.9295608771358</v>
          </cell>
          <cell r="L70">
            <v>1175.1923253145726</v>
          </cell>
          <cell r="M70">
            <v>83378.919458702076</v>
          </cell>
          <cell r="N70">
            <v>605.09602082025094</v>
          </cell>
        </row>
      </sheetData>
      <sheetData sheetId="14">
        <row r="11">
          <cell r="D11">
            <v>1733367.0642752934</v>
          </cell>
          <cell r="E11">
            <v>521108.02800992131</v>
          </cell>
          <cell r="F11">
            <v>33734.498695865812</v>
          </cell>
          <cell r="G11">
            <v>11146.192563943718</v>
          </cell>
          <cell r="H11">
            <v>0</v>
          </cell>
          <cell r="I11">
            <v>1939.9229382568642</v>
          </cell>
          <cell r="J11">
            <v>680.38122987843474</v>
          </cell>
          <cell r="K11">
            <v>188.39035256171729</v>
          </cell>
          <cell r="L11">
            <v>790.6742711206648</v>
          </cell>
          <cell r="M11">
            <v>74730.860982915925</v>
          </cell>
          <cell r="N11">
            <v>519.5646198880587</v>
          </cell>
        </row>
        <row r="12">
          <cell r="D12">
            <v>2839799.7744150828</v>
          </cell>
          <cell r="E12">
            <v>853738.65171897295</v>
          </cell>
          <cell r="F12">
            <v>55267.706281576604</v>
          </cell>
          <cell r="G12">
            <v>18260.964905265628</v>
          </cell>
          <cell r="H12">
            <v>0</v>
          </cell>
          <cell r="I12">
            <v>3178.2031838407825</v>
          </cell>
          <cell r="J12">
            <v>1114.6781907575071</v>
          </cell>
          <cell r="K12">
            <v>308.64257878951793</v>
          </cell>
          <cell r="L12">
            <v>1295.3728399720339</v>
          </cell>
          <cell r="M12">
            <v>122432.62638075871</v>
          </cell>
          <cell r="N12">
            <v>851.21006436628295</v>
          </cell>
        </row>
        <row r="13">
          <cell r="D13">
            <v>2009011.0094016949</v>
          </cell>
          <cell r="E13">
            <v>603975.80347313453</v>
          </cell>
          <cell r="F13">
            <v>39099.034863095694</v>
          </cell>
          <cell r="G13">
            <v>12918.685277567847</v>
          </cell>
          <cell r="H13">
            <v>0</v>
          </cell>
          <cell r="I13">
            <v>2248.4138649411602</v>
          </cell>
          <cell r="J13">
            <v>788.57698959886943</v>
          </cell>
          <cell r="K13">
            <v>218.34861187915527</v>
          </cell>
          <cell r="L13">
            <v>916.40907934073607</v>
          </cell>
          <cell r="M13">
            <v>86614.731265541806</v>
          </cell>
          <cell r="N13">
            <v>602.1869591061635</v>
          </cell>
        </row>
        <row r="14">
          <cell r="D14">
            <v>2582686.9226901098</v>
          </cell>
          <cell r="E14">
            <v>776441.94180691207</v>
          </cell>
          <cell r="F14">
            <v>50263.819141934437</v>
          </cell>
          <cell r="G14">
            <v>16607.633989352882</v>
          </cell>
          <cell r="H14">
            <v>0</v>
          </cell>
          <cell r="I14">
            <v>2890.4515996196724</v>
          </cell>
          <cell r="J14">
            <v>1013.7562557100523</v>
          </cell>
          <cell r="K14">
            <v>280.69836444339643</v>
          </cell>
          <cell r="L14">
            <v>1178.0909780841173</v>
          </cell>
          <cell r="M14">
            <v>111347.68933817485</v>
          </cell>
          <cell r="N14">
            <v>774.14229042039244</v>
          </cell>
        </row>
        <row r="15">
          <cell r="D15">
            <v>10798734.562321819</v>
          </cell>
          <cell r="E15">
            <v>3246460.2499683672</v>
          </cell>
          <cell r="F15">
            <v>210163.15846635349</v>
          </cell>
          <cell r="G15">
            <v>69439.864965287663</v>
          </cell>
          <cell r="H15">
            <v>0</v>
          </cell>
          <cell r="I15">
            <v>12085.560706297245</v>
          </cell>
          <cell r="J15">
            <v>4238.7192269140687</v>
          </cell>
          <cell r="K15">
            <v>1173.65643627639</v>
          </cell>
          <cell r="L15">
            <v>4925.835822696401</v>
          </cell>
          <cell r="M15">
            <v>465567.13116369315</v>
          </cell>
          <cell r="N15">
            <v>3236.8449440283675</v>
          </cell>
        </row>
        <row r="16">
          <cell r="D16">
            <v>2145949.9263798208</v>
          </cell>
          <cell r="E16">
            <v>645144.2152048531</v>
          </cell>
          <cell r="F16">
            <v>41764.117067218031</v>
          </cell>
          <cell r="G16">
            <v>13799.253259730498</v>
          </cell>
          <cell r="H16">
            <v>0</v>
          </cell>
          <cell r="I16">
            <v>2401.6710437932261</v>
          </cell>
          <cell r="J16">
            <v>842.32825248602489</v>
          </cell>
          <cell r="K16">
            <v>233.23176697112928</v>
          </cell>
          <cell r="L16">
            <v>978.87367821379792</v>
          </cell>
          <cell r="M16">
            <v>92518.595126092288</v>
          </cell>
          <cell r="N16">
            <v>643.23343899723557</v>
          </cell>
        </row>
        <row r="17">
          <cell r="D17">
            <v>1688333.044513766</v>
          </cell>
          <cell r="E17">
            <v>507569.29768848128</v>
          </cell>
          <cell r="F17">
            <v>32858.054166472371</v>
          </cell>
          <cell r="G17">
            <v>10856.607128443189</v>
          </cell>
          <cell r="H17">
            <v>0</v>
          </cell>
          <cell r="I17">
            <v>1889.5224606327981</v>
          </cell>
          <cell r="J17">
            <v>662.70447670640635</v>
          </cell>
          <cell r="K17">
            <v>183.49584692872108</v>
          </cell>
          <cell r="L17">
            <v>770.13203198133601</v>
          </cell>
          <cell r="M17">
            <v>72789.303917674435</v>
          </cell>
          <cell r="N17">
            <v>506.06598832774819</v>
          </cell>
        </row>
        <row r="18">
          <cell r="D18">
            <v>5204159.7421491779</v>
          </cell>
          <cell r="E18">
            <v>1564544.2194979135</v>
          </cell>
          <cell r="F18">
            <v>101282.48289291735</v>
          </cell>
          <cell r="G18">
            <v>33464.675667972544</v>
          </cell>
          <cell r="H18">
            <v>0</v>
          </cell>
          <cell r="I18">
            <v>5824.3109992222189</v>
          </cell>
          <cell r="J18">
            <v>2042.7367513918239</v>
          </cell>
          <cell r="K18">
            <v>565.61215960387608</v>
          </cell>
          <cell r="L18">
            <v>2373.8741180245456</v>
          </cell>
          <cell r="M18">
            <v>224367.55966979126</v>
          </cell>
          <cell r="N18">
            <v>1559.9103813576571</v>
          </cell>
        </row>
        <row r="19">
          <cell r="D19">
            <v>6936924.9903268563</v>
          </cell>
          <cell r="E19">
            <v>2085471.3214903071</v>
          </cell>
          <cell r="F19">
            <v>135005.26914496295</v>
          </cell>
          <cell r="G19">
            <v>44606.998331391238</v>
          </cell>
          <cell r="H19">
            <v>0</v>
          </cell>
          <cell r="I19">
            <v>7763.560406248198</v>
          </cell>
          <cell r="J19">
            <v>2722.8817564191609</v>
          </cell>
          <cell r="K19">
            <v>753.93710400759619</v>
          </cell>
          <cell r="L19">
            <v>3164.2738711194916</v>
          </cell>
          <cell r="M19">
            <v>299072.47448351135</v>
          </cell>
          <cell r="N19">
            <v>2079.2946110915213</v>
          </cell>
        </row>
        <row r="20">
          <cell r="D20">
            <v>3840832.6030029655</v>
          </cell>
          <cell r="E20">
            <v>1154682.5510405637</v>
          </cell>
          <cell r="F20">
            <v>74749.639073829981</v>
          </cell>
          <cell r="G20">
            <v>24697.976949759937</v>
          </cell>
          <cell r="H20">
            <v>0</v>
          </cell>
          <cell r="I20">
            <v>4298.5236203766462</v>
          </cell>
          <cell r="J20">
            <v>1507.6035907494977</v>
          </cell>
          <cell r="K20">
            <v>417.43945822161339</v>
          </cell>
          <cell r="L20">
            <v>1751.9933206677933</v>
          </cell>
          <cell r="M20">
            <v>165590.27411408102</v>
          </cell>
          <cell r="N20">
            <v>1151.262633611437</v>
          </cell>
        </row>
        <row r="21">
          <cell r="D21">
            <v>2435906.6577591286</v>
          </cell>
          <cell r="E21">
            <v>732314.89221344539</v>
          </cell>
          <cell r="F21">
            <v>47407.206276751589</v>
          </cell>
          <cell r="G21">
            <v>15663.782492906334</v>
          </cell>
          <cell r="H21">
            <v>0</v>
          </cell>
          <cell r="I21">
            <v>2726.1803331974738</v>
          </cell>
          <cell r="J21">
            <v>956.14206698230169</v>
          </cell>
          <cell r="K21">
            <v>264.74560612153982</v>
          </cell>
          <cell r="L21">
            <v>1111.1372546742843</v>
          </cell>
          <cell r="M21">
            <v>105019.53426954326</v>
          </cell>
          <cell r="N21">
            <v>730.14593550648476</v>
          </cell>
        </row>
        <row r="22">
          <cell r="D22">
            <v>1845492.6484460616</v>
          </cell>
          <cell r="E22">
            <v>554816.7232199104</v>
          </cell>
          <cell r="F22">
            <v>35916.667984148327</v>
          </cell>
          <cell r="G22">
            <v>11867.201620980682</v>
          </cell>
          <cell r="H22">
            <v>0</v>
          </cell>
          <cell r="I22">
            <v>2065.4099151247819</v>
          </cell>
          <cell r="J22">
            <v>724.39276351793001</v>
          </cell>
          <cell r="K22">
            <v>200.57667983680662</v>
          </cell>
          <cell r="L22">
            <v>841.82028419855067</v>
          </cell>
          <cell r="M22">
            <v>79564.944666626165</v>
          </cell>
          <cell r="N22">
            <v>553.1734773078623</v>
          </cell>
        </row>
        <row r="23">
          <cell r="D23">
            <v>2493814.7861057739</v>
          </cell>
          <cell r="E23">
            <v>749724.00952644937</v>
          </cell>
          <cell r="F23">
            <v>48534.20454529587</v>
          </cell>
          <cell r="G23">
            <v>16036.153217418248</v>
          </cell>
          <cell r="H23">
            <v>0</v>
          </cell>
          <cell r="I23">
            <v>2790.9890565235673</v>
          </cell>
          <cell r="J23">
            <v>978.87216518047046</v>
          </cell>
          <cell r="K23">
            <v>271.03932944203848</v>
          </cell>
          <cell r="L23">
            <v>1137.5520101615123</v>
          </cell>
          <cell r="M23">
            <v>107516.13431372568</v>
          </cell>
          <cell r="N23">
            <v>747.50349081773265</v>
          </cell>
        </row>
        <row r="24">
          <cell r="D24">
            <v>1505775.6738700187</v>
          </cell>
          <cell r="E24">
            <v>452686.45528567297</v>
          </cell>
          <cell r="F24">
            <v>29305.153278467445</v>
          </cell>
          <cell r="G24">
            <v>9682.6955842007155</v>
          </cell>
          <cell r="H24">
            <v>0</v>
          </cell>
          <cell r="I24">
            <v>1685.2107264602491</v>
          </cell>
          <cell r="J24">
            <v>591.0470586546237</v>
          </cell>
          <cell r="K24">
            <v>163.65466722297037</v>
          </cell>
          <cell r="L24">
            <v>686.85860481961788</v>
          </cell>
          <cell r="M24">
            <v>64918.686223269113</v>
          </cell>
          <cell r="N24">
            <v>451.34569691276266</v>
          </cell>
        </row>
        <row r="25">
          <cell r="D25">
            <v>1885055.7545126276</v>
          </cell>
          <cell r="E25">
            <v>566710.71417497401</v>
          </cell>
          <cell r="F25">
            <v>36686.638510019009</v>
          </cell>
          <cell r="G25">
            <v>12121.607054044593</v>
          </cell>
          <cell r="H25">
            <v>0</v>
          </cell>
          <cell r="I25">
            <v>2109.6875401870238</v>
          </cell>
          <cell r="J25">
            <v>739.92207367857702</v>
          </cell>
          <cell r="K25">
            <v>204.87658125637878</v>
          </cell>
          <cell r="L25">
            <v>859.86696957590914</v>
          </cell>
          <cell r="M25">
            <v>81270.63357721419</v>
          </cell>
          <cell r="N25">
            <v>565.03224086043986</v>
          </cell>
        </row>
        <row r="26">
          <cell r="D26">
            <v>8786842.769378325</v>
          </cell>
          <cell r="E26">
            <v>2641618.3867543214</v>
          </cell>
          <cell r="F26">
            <v>171008.05827777839</v>
          </cell>
          <cell r="G26">
            <v>56502.655182002745</v>
          </cell>
          <cell r="H26">
            <v>0</v>
          </cell>
          <cell r="I26">
            <v>9833.9227705934227</v>
          </cell>
          <cell r="J26">
            <v>3449.0114721763089</v>
          </cell>
          <cell r="K26">
            <v>954.99472751298049</v>
          </cell>
          <cell r="L26">
            <v>4008.1126757965694</v>
          </cell>
          <cell r="M26">
            <v>378828.2003337192</v>
          </cell>
          <cell r="N26">
            <v>2633.7944902610197</v>
          </cell>
        </row>
        <row r="27">
          <cell r="D27">
            <v>2419694.1460671495</v>
          </cell>
          <cell r="E27">
            <v>727440.86975679558</v>
          </cell>
          <cell r="F27">
            <v>47091.681097000677</v>
          </cell>
          <cell r="G27">
            <v>15559.530034792659</v>
          </cell>
          <cell r="H27">
            <v>0</v>
          </cell>
          <cell r="I27">
            <v>2708.0358651466881</v>
          </cell>
          <cell r="J27">
            <v>949.77833198828364</v>
          </cell>
          <cell r="K27">
            <v>262.98355533811855</v>
          </cell>
          <cell r="L27">
            <v>1103.7419278971197</v>
          </cell>
          <cell r="M27">
            <v>104320.56231928084</v>
          </cell>
          <cell r="N27">
            <v>725.28634883942448</v>
          </cell>
        </row>
        <row r="28">
          <cell r="D28">
            <v>4039397.7234878386</v>
          </cell>
          <cell r="E28">
            <v>1214377.8576493149</v>
          </cell>
          <cell r="F28">
            <v>78614.080100833089</v>
          </cell>
          <cell r="G28">
            <v>25974.824257535696</v>
          </cell>
          <cell r="H28">
            <v>0</v>
          </cell>
          <cell r="I28">
            <v>4520.7506603991196</v>
          </cell>
          <cell r="J28">
            <v>1585.5443706748056</v>
          </cell>
          <cell r="K28">
            <v>439.02043424543382</v>
          </cell>
          <cell r="L28">
            <v>1842.5686726201534</v>
          </cell>
          <cell r="M28">
            <v>174151.03583665076</v>
          </cell>
          <cell r="N28">
            <v>1210.7811357648645</v>
          </cell>
        </row>
        <row r="29">
          <cell r="D29">
            <v>1984191.5314116972</v>
          </cell>
          <cell r="E29">
            <v>596514.23950427549</v>
          </cell>
          <cell r="F29">
            <v>38616.00235074338</v>
          </cell>
          <cell r="G29">
            <v>12759.086836640541</v>
          </cell>
          <cell r="H29">
            <v>0</v>
          </cell>
          <cell r="I29">
            <v>2220.6367854865621</v>
          </cell>
          <cell r="J29">
            <v>778.83484824415541</v>
          </cell>
          <cell r="K29">
            <v>215.65111617538847</v>
          </cell>
          <cell r="L29">
            <v>905.08769042445272</v>
          </cell>
          <cell r="M29">
            <v>85544.686150709444</v>
          </cell>
          <cell r="N29">
            <v>594.74749465950015</v>
          </cell>
        </row>
        <row r="30">
          <cell r="D30">
            <v>2584398.1368416115</v>
          </cell>
          <cell r="E30">
            <v>776956.38992951112</v>
          </cell>
          <cell r="F30">
            <v>50297.122504362356</v>
          </cell>
          <cell r="G30">
            <v>16618.637730478396</v>
          </cell>
          <cell r="H30">
            <v>0</v>
          </cell>
          <cell r="I30">
            <v>2892.3667298036848</v>
          </cell>
          <cell r="J30">
            <v>1014.4279414787389</v>
          </cell>
          <cell r="K30">
            <v>280.88434711489987</v>
          </cell>
          <cell r="L30">
            <v>1178.8715473183292</v>
          </cell>
          <cell r="M30">
            <v>111421.46511798714</v>
          </cell>
          <cell r="N30">
            <v>774.65521486005434</v>
          </cell>
        </row>
        <row r="31">
          <cell r="D31">
            <v>1601883.4582682785</v>
          </cell>
          <cell r="E31">
            <v>481579.66494471248</v>
          </cell>
          <cell r="F31">
            <v>31175.586837675037</v>
          </cell>
          <cell r="G31">
            <v>10300.704252921363</v>
          </cell>
          <cell r="H31">
            <v>0</v>
          </cell>
          <cell r="I31">
            <v>1792.7711499514958</v>
          </cell>
          <cell r="J31">
            <v>628.77128562158669</v>
          </cell>
          <cell r="K31">
            <v>174.1001059069479</v>
          </cell>
          <cell r="L31">
            <v>730.69810883712773</v>
          </cell>
          <cell r="M31">
            <v>69062.192594924578</v>
          </cell>
          <cell r="N31">
            <v>480.1533311976811</v>
          </cell>
        </row>
        <row r="32">
          <cell r="D32">
            <v>1982407.5769993269</v>
          </cell>
          <cell r="E32">
            <v>595977.92322998517</v>
          </cell>
          <cell r="F32">
            <v>38581.283329574748</v>
          </cell>
          <cell r="G32">
            <v>12747.615348681995</v>
          </cell>
          <cell r="H32">
            <v>0</v>
          </cell>
          <cell r="I32">
            <v>2218.6402469825794</v>
          </cell>
          <cell r="J32">
            <v>778.1346104687002</v>
          </cell>
          <cell r="K32">
            <v>215.4572277557761</v>
          </cell>
          <cell r="L32">
            <v>904.2739407670465</v>
          </cell>
          <cell r="M32">
            <v>85467.774311354515</v>
          </cell>
          <cell r="N32">
            <v>594.21276683683425</v>
          </cell>
        </row>
        <row r="33">
          <cell r="D33">
            <v>1584739.6551682113</v>
          </cell>
          <cell r="E33">
            <v>476425.66518886643</v>
          </cell>
          <cell r="F33">
            <v>30841.937020944959</v>
          </cell>
          <cell r="G33">
            <v>10190.463245941357</v>
          </cell>
          <cell r="H33">
            <v>0</v>
          </cell>
          <cell r="I33">
            <v>1773.5844135883674</v>
          </cell>
          <cell r="J33">
            <v>622.04200012954095</v>
          </cell>
          <cell r="K33">
            <v>172.23683806435699</v>
          </cell>
          <cell r="L33">
            <v>722.87797408335632</v>
          </cell>
          <cell r="M33">
            <v>68323.069767108958</v>
          </cell>
          <cell r="N33">
            <v>475.01459646301237</v>
          </cell>
        </row>
        <row r="34">
          <cell r="D34">
            <v>2789126.8280191342</v>
          </cell>
          <cell r="E34">
            <v>838504.67173050158</v>
          </cell>
          <cell r="F34">
            <v>54281.517909049464</v>
          </cell>
          <cell r="G34">
            <v>17935.119081866542</v>
          </cell>
          <cell r="H34">
            <v>0</v>
          </cell>
          <cell r="I34">
            <v>3121.4918195322307</v>
          </cell>
          <cell r="J34">
            <v>1094.7880461360885</v>
          </cell>
          <cell r="K34">
            <v>303.13520851946788</v>
          </cell>
          <cell r="L34">
            <v>1272.2584080765</v>
          </cell>
          <cell r="M34">
            <v>120247.95759896573</v>
          </cell>
          <cell r="N34">
            <v>836.02120409805912</v>
          </cell>
        </row>
        <row r="35">
          <cell r="D35">
            <v>3264448.762503827</v>
          </cell>
          <cell r="E35">
            <v>981402.31935180211</v>
          </cell>
          <cell r="F35">
            <v>63532.153570396971</v>
          </cell>
          <cell r="G35">
            <v>20991.615262522704</v>
          </cell>
          <cell r="H35">
            <v>0</v>
          </cell>
          <cell r="I35">
            <v>3653.4552696102432</v>
          </cell>
          <cell r="J35">
            <v>1281.3614090654821</v>
          </cell>
          <cell r="K35">
            <v>354.79539559895824</v>
          </cell>
          <cell r="L35">
            <v>1489.0762026695211</v>
          </cell>
          <cell r="M35">
            <v>140740.56885263423</v>
          </cell>
          <cell r="N35">
            <v>978.49562010886984</v>
          </cell>
        </row>
        <row r="36">
          <cell r="D36">
            <v>3368690.7169699515</v>
          </cell>
          <cell r="E36">
            <v>1012740.932186501</v>
          </cell>
          <cell r="F36">
            <v>65560.892981378114</v>
          </cell>
          <cell r="G36">
            <v>21661.929659091129</v>
          </cell>
          <cell r="H36">
            <v>0</v>
          </cell>
          <cell r="I36">
            <v>3770.1191677339275</v>
          </cell>
          <cell r="J36">
            <v>1322.2784604196604</v>
          </cell>
          <cell r="K36">
            <v>366.1248935214345</v>
          </cell>
          <cell r="L36">
            <v>1536.6261031299616</v>
          </cell>
          <cell r="M36">
            <v>145234.76466859799</v>
          </cell>
          <cell r="N36">
            <v>1009.7414148195386</v>
          </cell>
        </row>
        <row r="37">
          <cell r="D37">
            <v>3639451.9147108099</v>
          </cell>
          <cell r="E37">
            <v>1094140.7907186777</v>
          </cell>
          <cell r="F37">
            <v>70830.401939019997</v>
          </cell>
          <cell r="G37">
            <v>23403.024497607308</v>
          </cell>
          <cell r="H37">
            <v>0</v>
          </cell>
          <cell r="I37">
            <v>4073.1454967284726</v>
          </cell>
          <cell r="J37">
            <v>1428.5576441650287</v>
          </cell>
          <cell r="K37">
            <v>395.55247326130888</v>
          </cell>
          <cell r="L37">
            <v>1660.1336492716775</v>
          </cell>
          <cell r="M37">
            <v>156908.12448081968</v>
          </cell>
          <cell r="N37">
            <v>1090.9001847558307</v>
          </cell>
        </row>
        <row r="38">
          <cell r="D38">
            <v>1944394.3350753505</v>
          </cell>
          <cell r="E38">
            <v>584549.87319630722</v>
          </cell>
          <cell r="F38">
            <v>37841.475999356342</v>
          </cell>
          <cell r="G38">
            <v>12503.176116394188</v>
          </cell>
          <cell r="H38">
            <v>0</v>
          </cell>
          <cell r="I38">
            <v>2176.0971748972324</v>
          </cell>
          <cell r="J38">
            <v>763.21365297219052</v>
          </cell>
          <cell r="K38">
            <v>211.32577274219776</v>
          </cell>
          <cell r="L38">
            <v>886.93422492114757</v>
          </cell>
          <cell r="M38">
            <v>83828.904878400135</v>
          </cell>
          <cell r="N38">
            <v>582.81856419043686</v>
          </cell>
        </row>
        <row r="39">
          <cell r="D39">
            <v>1744507.4269978194</v>
          </cell>
          <cell r="E39">
            <v>524457.19309405074</v>
          </cell>
          <cell r="F39">
            <v>33951.310564211562</v>
          </cell>
          <cell r="G39">
            <v>11217.829224577608</v>
          </cell>
          <cell r="H39">
            <v>0</v>
          </cell>
          <cell r="I39">
            <v>1952.390837082994</v>
          </cell>
          <cell r="J39">
            <v>684.75404498878368</v>
          </cell>
          <cell r="K39">
            <v>189.60113872710434</v>
          </cell>
          <cell r="L39">
            <v>795.7559404088347</v>
          </cell>
          <cell r="M39">
            <v>75211.156769696914</v>
          </cell>
          <cell r="N39">
            <v>522.90386547696937</v>
          </cell>
        </row>
        <row r="40">
          <cell r="D40">
            <v>2133798.7435291992</v>
          </cell>
          <cell r="E40">
            <v>641491.16383230791</v>
          </cell>
          <cell r="F40">
            <v>41527.632787300718</v>
          </cell>
          <cell r="G40">
            <v>13721.116651089358</v>
          </cell>
          <cell r="H40">
            <v>0</v>
          </cell>
          <cell r="I40">
            <v>2388.0718709320927</v>
          </cell>
          <cell r="J40">
            <v>837.55867026493866</v>
          </cell>
          <cell r="K40">
            <v>231.91112019731531</v>
          </cell>
          <cell r="L40">
            <v>973.3309239745588</v>
          </cell>
          <cell r="M40">
            <v>91994.719730566954</v>
          </cell>
          <cell r="N40">
            <v>639.5912071646992</v>
          </cell>
        </row>
        <row r="41">
          <cell r="D41">
            <v>1700035.1359814014</v>
          </cell>
          <cell r="E41">
            <v>511087.33719319565</v>
          </cell>
          <cell r="F41">
            <v>33085.798305316326</v>
          </cell>
          <cell r="G41">
            <v>10931.855913070167</v>
          </cell>
          <cell r="H41">
            <v>0</v>
          </cell>
          <cell r="I41">
            <v>1902.6190263467297</v>
          </cell>
          <cell r="J41">
            <v>667.29778158048316</v>
          </cell>
          <cell r="K41">
            <v>184.76768437315704</v>
          </cell>
          <cell r="L41">
            <v>775.46993347517139</v>
          </cell>
          <cell r="M41">
            <v>73293.81758284141</v>
          </cell>
          <cell r="N41">
            <v>509.57360816810746</v>
          </cell>
        </row>
        <row r="42">
          <cell r="D42">
            <v>1741002.6671690806</v>
          </cell>
          <cell r="E42">
            <v>523403.54524262692</v>
          </cell>
          <cell r="F42">
            <v>33883.101517028968</v>
          </cell>
          <cell r="G42">
            <v>11195.292320106179</v>
          </cell>
          <cell r="H42">
            <v>0</v>
          </cell>
          <cell r="I42">
            <v>1948.4684341915474</v>
          </cell>
          <cell r="J42">
            <v>683.37835668141247</v>
          </cell>
          <cell r="K42">
            <v>189.22022521294551</v>
          </cell>
          <cell r="L42">
            <v>794.1572464679183</v>
          </cell>
          <cell r="M42">
            <v>75060.055641183499</v>
          </cell>
          <cell r="N42">
            <v>521.85333830026957</v>
          </cell>
        </row>
        <row r="43">
          <cell r="D43">
            <v>1767611.2077112179</v>
          </cell>
          <cell r="E43">
            <v>531402.96116318519</v>
          </cell>
          <cell r="F43">
            <v>34400.952464308226</v>
          </cell>
          <cell r="G43">
            <v>11366.39509622369</v>
          </cell>
          <cell r="H43">
            <v>0</v>
          </cell>
          <cell r="I43">
            <v>1978.2477689989796</v>
          </cell>
          <cell r="J43">
            <v>693.82274085857387</v>
          </cell>
          <cell r="K43">
            <v>192.11216451258935</v>
          </cell>
          <cell r="L43">
            <v>806.29471511627708</v>
          </cell>
          <cell r="M43">
            <v>76207.23282320991</v>
          </cell>
          <cell r="N43">
            <v>529.82906169866681</v>
          </cell>
        </row>
        <row r="44">
          <cell r="D44">
            <v>1540445.9570374882</v>
          </cell>
          <cell r="E44">
            <v>463109.50027383841</v>
          </cell>
          <cell r="F44">
            <v>29979.900506797469</v>
          </cell>
          <cell r="G44">
            <v>9905.6383528708011</v>
          </cell>
          <cell r="H44">
            <v>0</v>
          </cell>
          <cell r="I44">
            <v>1724.0124776753357</v>
          </cell>
          <cell r="J44">
            <v>604.65583799968351</v>
          </cell>
          <cell r="K44">
            <v>167.42279401154815</v>
          </cell>
          <cell r="L44">
            <v>702.67343217959603</v>
          </cell>
          <cell r="M44">
            <v>66413.430276635409</v>
          </cell>
          <cell r="N44">
            <v>461.73787111900845</v>
          </cell>
        </row>
        <row r="45">
          <cell r="D45">
            <v>1512745.5652462272</v>
          </cell>
          <cell r="E45">
            <v>454781.83740372304</v>
          </cell>
          <cell r="F45">
            <v>29440.800133877921</v>
          </cell>
          <cell r="G45">
            <v>9727.5145686098094</v>
          </cell>
          <cell r="H45">
            <v>0</v>
          </cell>
          <cell r="I45">
            <v>1693.0111816763049</v>
          </cell>
          <cell r="J45">
            <v>593.78288037663526</v>
          </cell>
          <cell r="K45">
            <v>164.41218726632587</v>
          </cell>
          <cell r="L45">
            <v>690.03791628644672</v>
          </cell>
          <cell r="M45">
            <v>65219.179981479079</v>
          </cell>
          <cell r="N45">
            <v>453.43487296679996</v>
          </cell>
        </row>
        <row r="46">
          <cell r="D46">
            <v>6283386.7898722701</v>
          </cell>
          <cell r="E46">
            <v>1888995.9125091005</v>
          </cell>
          <cell r="F46">
            <v>122286.21844570941</v>
          </cell>
          <cell r="G46">
            <v>40404.505518245722</v>
          </cell>
          <cell r="H46">
            <v>0</v>
          </cell>
          <cell r="I46">
            <v>7032.1436323757662</v>
          </cell>
          <cell r="J46">
            <v>2466.3549458190432</v>
          </cell>
          <cell r="K46">
            <v>682.90754856391686</v>
          </cell>
          <cell r="L46">
            <v>2866.1628414686638</v>
          </cell>
          <cell r="M46">
            <v>270896.40409901028</v>
          </cell>
          <cell r="N46">
            <v>1883.4011193437259</v>
          </cell>
        </row>
        <row r="47">
          <cell r="D47">
            <v>1846004.9532252604</v>
          </cell>
          <cell r="E47">
            <v>554970.73914575239</v>
          </cell>
          <cell r="F47">
            <v>35926.638373722446</v>
          </cell>
          <cell r="G47">
            <v>11870.495930557729</v>
          </cell>
          <cell r="H47">
            <v>0</v>
          </cell>
          <cell r="I47">
            <v>2065.9832684629346</v>
          </cell>
          <cell r="J47">
            <v>724.59385338684922</v>
          </cell>
          <cell r="K47">
            <v>200.63235949056343</v>
          </cell>
          <cell r="L47">
            <v>842.05397169396531</v>
          </cell>
          <cell r="M47">
            <v>79587.031723674983</v>
          </cell>
          <cell r="N47">
            <v>553.32703707218286</v>
          </cell>
        </row>
        <row r="48">
          <cell r="D48">
            <v>1561102.0623071063</v>
          </cell>
          <cell r="E48">
            <v>469319.41536064458</v>
          </cell>
          <cell r="F48">
            <v>30381.906158480328</v>
          </cell>
          <cell r="G48">
            <v>10038.464764368655</v>
          </cell>
          <cell r="H48">
            <v>0</v>
          </cell>
          <cell r="I48">
            <v>1747.1300580502311</v>
          </cell>
          <cell r="J48">
            <v>612.7637723186715</v>
          </cell>
          <cell r="K48">
            <v>169.66779510479452</v>
          </cell>
          <cell r="L48">
            <v>712.09570130819259</v>
          </cell>
          <cell r="M48">
            <v>67303.979406803453</v>
          </cell>
          <cell r="N48">
            <v>467.92939379413434</v>
          </cell>
        </row>
        <row r="49">
          <cell r="D49">
            <v>1881607.1443415564</v>
          </cell>
          <cell r="E49">
            <v>565673.94678585022</v>
          </cell>
          <cell r="F49">
            <v>36619.522238043923</v>
          </cell>
          <cell r="G49">
            <v>12099.431212679563</v>
          </cell>
          <cell r="H49">
            <v>0</v>
          </cell>
          <cell r="I49">
            <v>2105.8279780008897</v>
          </cell>
          <cell r="J49">
            <v>738.56842523450337</v>
          </cell>
          <cell r="K49">
            <v>204.5017703468109</v>
          </cell>
          <cell r="L49">
            <v>858.29388826521097</v>
          </cell>
          <cell r="M49">
            <v>81121.953235588837</v>
          </cell>
          <cell r="N49">
            <v>563.99854414979893</v>
          </cell>
        </row>
        <row r="50">
          <cell r="D50">
            <v>1697450.1182095481</v>
          </cell>
          <cell r="E50">
            <v>510310.19452028791</v>
          </cell>
          <cell r="F50">
            <v>33035.489123579428</v>
          </cell>
          <cell r="G50">
            <v>10915.233290856942</v>
          </cell>
          <cell r="H50">
            <v>0</v>
          </cell>
          <cell r="I50">
            <v>1899.7259661433984</v>
          </cell>
          <cell r="J50">
            <v>666.2831104198732</v>
          </cell>
          <cell r="K50">
            <v>184.48673268124207</v>
          </cell>
          <cell r="L50">
            <v>774.29077928174104</v>
          </cell>
          <cell r="M50">
            <v>73182.36940332524</v>
          </cell>
          <cell r="N50">
            <v>508.79876722199867</v>
          </cell>
        </row>
        <row r="51">
          <cell r="D51">
            <v>2677263.1654972173</v>
          </cell>
          <cell r="E51">
            <v>804874.71891543781</v>
          </cell>
          <cell r="F51">
            <v>52104.446095908643</v>
          </cell>
          <cell r="G51">
            <v>17215.794278093024</v>
          </cell>
          <cell r="H51">
            <v>0</v>
          </cell>
          <cell r="I51">
            <v>2996.2979760837165</v>
          </cell>
          <cell r="J51">
            <v>1050.8793219806603</v>
          </cell>
          <cell r="K51">
            <v>290.97734810104583</v>
          </cell>
          <cell r="L51">
            <v>1221.231870390217</v>
          </cell>
          <cell r="M51">
            <v>115425.16617454212</v>
          </cell>
          <cell r="N51">
            <v>802.49085585541161</v>
          </cell>
        </row>
        <row r="52">
          <cell r="D52">
            <v>1568949.0265197209</v>
          </cell>
          <cell r="E52">
            <v>471678.47486452968</v>
          </cell>
          <cell r="F52">
            <v>30534.622458133588</v>
          </cell>
          <cell r="G52">
            <v>10088.923652136173</v>
          </cell>
          <cell r="H52">
            <v>0</v>
          </cell>
          <cell r="I52">
            <v>1755.9121020762586</v>
          </cell>
          <cell r="J52">
            <v>615.8438626652727</v>
          </cell>
          <cell r="K52">
            <v>170.52063948208846</v>
          </cell>
          <cell r="L52">
            <v>715.67508898503934</v>
          </cell>
          <cell r="M52">
            <v>67642.286510818958</v>
          </cell>
          <cell r="N52">
            <v>470.2814662792008</v>
          </cell>
        </row>
        <row r="53">
          <cell r="D53">
            <v>2184496.8323866916</v>
          </cell>
          <cell r="E53">
            <v>656732.70248439093</v>
          </cell>
          <cell r="F53">
            <v>42514.310478191903</v>
          </cell>
          <cell r="G53">
            <v>14047.124149833313</v>
          </cell>
          <cell r="H53">
            <v>0</v>
          </cell>
          <cell r="I53">
            <v>2444.811373791837</v>
          </cell>
          <cell r="J53">
            <v>857.45868380521472</v>
          </cell>
          <cell r="K53">
            <v>237.42122306641622</v>
          </cell>
          <cell r="L53">
            <v>996.45682458774957</v>
          </cell>
          <cell r="M53">
            <v>94180.472482303245</v>
          </cell>
          <cell r="N53">
            <v>654.78760370942473</v>
          </cell>
        </row>
        <row r="54">
          <cell r="D54">
            <v>2945607.5001350939</v>
          </cell>
          <cell r="E54">
            <v>885547.98768395616</v>
          </cell>
          <cell r="F54">
            <v>57326.918469738586</v>
          </cell>
          <cell r="G54">
            <v>18941.347791230557</v>
          </cell>
          <cell r="H54">
            <v>0</v>
          </cell>
          <cell r="I54">
            <v>3296.6194376161229</v>
          </cell>
          <cell r="J54">
            <v>1156.2098386350556</v>
          </cell>
          <cell r="K54">
            <v>320.14225197644345</v>
          </cell>
          <cell r="L54">
            <v>1343.6369659825175</v>
          </cell>
          <cell r="M54">
            <v>126994.32747954273</v>
          </cell>
          <cell r="N54">
            <v>882.92518802817256</v>
          </cell>
        </row>
        <row r="55">
          <cell r="D55">
            <v>2643218.511361409</v>
          </cell>
          <cell r="E55">
            <v>794639.7589080442</v>
          </cell>
          <cell r="F55">
            <v>51441.874754722005</v>
          </cell>
          <cell r="G55">
            <v>16996.874535938332</v>
          </cell>
          <cell r="H55">
            <v>0</v>
          </cell>
          <cell r="I55">
            <v>2958.1964066906876</v>
          </cell>
          <cell r="J55">
            <v>1037.51611453943</v>
          </cell>
          <cell r="K55">
            <v>287.27721757031594</v>
          </cell>
          <cell r="L55">
            <v>1205.7024233105012</v>
          </cell>
          <cell r="M55">
            <v>113957.39494023737</v>
          </cell>
          <cell r="N55">
            <v>792.2862095633194</v>
          </cell>
        </row>
        <row r="56">
          <cell r="D56">
            <v>2048427.9984465346</v>
          </cell>
          <cell r="E56">
            <v>615825.86677166203</v>
          </cell>
          <cell r="F56">
            <v>39866.161684029059</v>
          </cell>
          <cell r="G56">
            <v>13172.151124034897</v>
          </cell>
          <cell r="H56">
            <v>0</v>
          </cell>
          <cell r="I56">
            <v>2292.5279610152502</v>
          </cell>
          <cell r="J56">
            <v>804.04894590700746</v>
          </cell>
          <cell r="K56">
            <v>222.63263262474581</v>
          </cell>
          <cell r="L56">
            <v>934.38911353264575</v>
          </cell>
          <cell r="M56">
            <v>88314.120615544598</v>
          </cell>
          <cell r="N56">
            <v>614.00192510632598</v>
          </cell>
        </row>
        <row r="57">
          <cell r="D57">
            <v>2310081.5704750288</v>
          </cell>
          <cell r="E57">
            <v>694487.66885137744</v>
          </cell>
          <cell r="F57">
            <v>44958.419559630413</v>
          </cell>
          <cell r="G57">
            <v>14854.680554171873</v>
          </cell>
          <cell r="H57">
            <v>0</v>
          </cell>
          <cell r="I57">
            <v>2585.3613583471297</v>
          </cell>
          <cell r="J57">
            <v>906.75320446130434</v>
          </cell>
          <cell r="K57">
            <v>251.07035346265133</v>
          </cell>
          <cell r="L57">
            <v>1053.7422220655137</v>
          </cell>
          <cell r="M57">
            <v>99594.822274151433</v>
          </cell>
          <cell r="N57">
            <v>692.43074811512997</v>
          </cell>
        </row>
        <row r="58">
          <cell r="D58">
            <v>3785098.2972659222</v>
          </cell>
          <cell r="E58">
            <v>1137926.9574021928</v>
          </cell>
          <cell r="F58">
            <v>73664.947375832722</v>
          </cell>
          <cell r="G58">
            <v>24339.584710189763</v>
          </cell>
          <cell r="H58">
            <v>0</v>
          </cell>
          <cell r="I58">
            <v>4236.1477622128041</v>
          </cell>
          <cell r="J58">
            <v>1485.7267613892695</v>
          </cell>
          <cell r="K58">
            <v>411.38199600026098</v>
          </cell>
          <cell r="L58">
            <v>1726.5701529652979</v>
          </cell>
          <cell r="M58">
            <v>163187.39434334089</v>
          </cell>
          <cell r="N58">
            <v>1134.5566663804864</v>
          </cell>
        </row>
        <row r="59">
          <cell r="D59">
            <v>2159738.3559256243</v>
          </cell>
          <cell r="E59">
            <v>649289.47761236946</v>
          </cell>
          <cell r="F59">
            <v>42032.465167350776</v>
          </cell>
          <cell r="G59">
            <v>13887.917971342607</v>
          </cell>
          <cell r="H59">
            <v>0</v>
          </cell>
          <cell r="I59">
            <v>2417.1025650847801</v>
          </cell>
          <cell r="J59">
            <v>847.74048677027804</v>
          </cell>
          <cell r="K59">
            <v>234.73035729105806</v>
          </cell>
          <cell r="L59">
            <v>985.16326147963946</v>
          </cell>
          <cell r="M59">
            <v>93113.057333663412</v>
          </cell>
          <cell r="N59">
            <v>647.36642404320094</v>
          </cell>
        </row>
        <row r="60">
          <cell r="D60">
            <v>12251490.652959431</v>
          </cell>
          <cell r="E60">
            <v>3683207.247862943</v>
          </cell>
          <cell r="F60">
            <v>238436.45352028686</v>
          </cell>
          <cell r="G60">
            <v>78781.624981628411</v>
          </cell>
          <cell r="H60">
            <v>0</v>
          </cell>
          <cell r="I60">
            <v>13711.43379573347</v>
          </cell>
          <cell r="J60">
            <v>4808.9550390700233</v>
          </cell>
          <cell r="K60">
            <v>1331.5486898804052</v>
          </cell>
          <cell r="L60">
            <v>5588.5095787373612</v>
          </cell>
          <cell r="M60">
            <v>528199.97777135286</v>
          </cell>
          <cell r="N60">
            <v>3672.2983927402074</v>
          </cell>
        </row>
        <row r="61">
          <cell r="D61">
            <v>4379385.272010209</v>
          </cell>
          <cell r="E61">
            <v>1316589.4691480561</v>
          </cell>
          <cell r="F61">
            <v>85230.860671216054</v>
          </cell>
          <cell r="G61">
            <v>28161.070185058201</v>
          </cell>
          <cell r="H61">
            <v>0</v>
          </cell>
          <cell r="I61">
            <v>4901.2526658275074</v>
          </cell>
          <cell r="J61">
            <v>1718.9962812219337</v>
          </cell>
          <cell r="K61">
            <v>475.97185408766001</v>
          </cell>
          <cell r="L61">
            <v>1997.6537741306165</v>
          </cell>
          <cell r="M61">
            <v>188808.95956682751</v>
          </cell>
          <cell r="N61">
            <v>1312.6900188026027</v>
          </cell>
        </row>
        <row r="62">
          <cell r="D62">
            <v>1638008.0972501999</v>
          </cell>
          <cell r="E62">
            <v>492439.93786117627</v>
          </cell>
          <cell r="F62">
            <v>31878.638494615196</v>
          </cell>
          <cell r="G62">
            <v>10532.99906842473</v>
          </cell>
          <cell r="H62">
            <v>0</v>
          </cell>
          <cell r="I62">
            <v>1833.2005646101713</v>
          </cell>
          <cell r="J62">
            <v>642.95092870238454</v>
          </cell>
          <cell r="K62">
            <v>178.02629881451548</v>
          </cell>
          <cell r="L62">
            <v>747.1763396661355</v>
          </cell>
          <cell r="M62">
            <v>70619.638463982134</v>
          </cell>
          <cell r="N62">
            <v>490.98143835863175</v>
          </cell>
        </row>
        <row r="63">
          <cell r="D63">
            <v>3091271.7473983248</v>
          </cell>
          <cell r="E63">
            <v>929339.52509535139</v>
          </cell>
          <cell r="F63">
            <v>60161.811586500444</v>
          </cell>
          <cell r="G63">
            <v>19878.022880506411</v>
          </cell>
          <cell r="H63">
            <v>0</v>
          </cell>
          <cell r="I63">
            <v>3459.6416966481443</v>
          </cell>
          <cell r="J63">
            <v>1213.385968114422</v>
          </cell>
          <cell r="K63">
            <v>335.97371633453105</v>
          </cell>
          <cell r="L63">
            <v>1410.0816186512518</v>
          </cell>
          <cell r="M63">
            <v>133274.36754535578</v>
          </cell>
          <cell r="N63">
            <v>926.58702447378596</v>
          </cell>
        </row>
        <row r="64">
          <cell r="D64">
            <v>2787116.624322291</v>
          </cell>
          <cell r="E64">
            <v>837900.33736535173</v>
          </cell>
          <cell r="F64">
            <v>54242.395662303679</v>
          </cell>
          <cell r="G64">
            <v>17922.192727166741</v>
          </cell>
          <cell r="H64">
            <v>0</v>
          </cell>
          <cell r="I64">
            <v>3119.2420708538075</v>
          </cell>
          <cell r="J64">
            <v>1093.9990009928219</v>
          </cell>
          <cell r="K64">
            <v>302.91673028079913</v>
          </cell>
          <cell r="L64">
            <v>1271.3414549535498</v>
          </cell>
          <cell r="M64">
            <v>120161.29144722426</v>
          </cell>
          <cell r="N64">
            <v>835.4186596392575</v>
          </cell>
        </row>
        <row r="65">
          <cell r="D65">
            <v>3078230.157089767</v>
          </cell>
          <cell r="E65">
            <v>925418.78750440886</v>
          </cell>
          <cell r="F65">
            <v>59907.998346175613</v>
          </cell>
          <cell r="G65">
            <v>19794.160621948948</v>
          </cell>
          <cell r="H65">
            <v>0</v>
          </cell>
          <cell r="I65">
            <v>3445.0460113415834</v>
          </cell>
          <cell r="J65">
            <v>1208.2668831631818</v>
          </cell>
          <cell r="K65">
            <v>334.55629595841361</v>
          </cell>
          <cell r="L65">
            <v>1404.1327056229636</v>
          </cell>
          <cell r="M65">
            <v>132712.10390689646</v>
          </cell>
          <cell r="N65">
            <v>922.67789925094428</v>
          </cell>
        </row>
        <row r="66">
          <cell r="D66">
            <v>2189129.7636902393</v>
          </cell>
          <cell r="E66">
            <v>658125.51635818311</v>
          </cell>
          <cell r="F66">
            <v>42604.47580914729</v>
          </cell>
          <cell r="G66">
            <v>14076.915614958705</v>
          </cell>
          <cell r="H66">
            <v>0</v>
          </cell>
          <cell r="I66">
            <v>2449.9963861832416</v>
          </cell>
          <cell r="J66">
            <v>859.27720197324504</v>
          </cell>
          <cell r="K66">
            <v>237.92475147632888</v>
          </cell>
          <cell r="L66">
            <v>998.57013322103433</v>
          </cell>
          <cell r="M66">
            <v>94380.212602168496</v>
          </cell>
          <cell r="N66">
            <v>656.17629237283927</v>
          </cell>
        </row>
        <row r="67">
          <cell r="D67">
            <v>2335281.101586997</v>
          </cell>
          <cell r="E67">
            <v>702063.48948116589</v>
          </cell>
          <cell r="F67">
            <v>45448.848602014776</v>
          </cell>
          <cell r="G67">
            <v>15016.722877511231</v>
          </cell>
          <cell r="H67">
            <v>0</v>
          </cell>
          <cell r="I67">
            <v>2613.56377977589</v>
          </cell>
          <cell r="J67">
            <v>916.64452426521984</v>
          </cell>
          <cell r="K67">
            <v>253.80915509815983</v>
          </cell>
          <cell r="L67">
            <v>1065.2369719688579</v>
          </cell>
          <cell r="M67">
            <v>100681.2526645607</v>
          </cell>
          <cell r="N67">
            <v>699.98413081945705</v>
          </cell>
        </row>
        <row r="68">
          <cell r="D68">
            <v>3911978.0255416501</v>
          </cell>
          <cell r="E68">
            <v>1176071.2410677201</v>
          </cell>
          <cell r="F68">
            <v>76134.259338812059</v>
          </cell>
          <cell r="G68">
            <v>25155.468381322855</v>
          </cell>
          <cell r="H68">
            <v>0</v>
          </cell>
          <cell r="I68">
            <v>4378.1470538543526</v>
          </cell>
          <cell r="J68">
            <v>1535.5295915861002</v>
          </cell>
          <cell r="K68">
            <v>425.17187192177727</v>
          </cell>
          <cell r="L68">
            <v>1784.4462593838437</v>
          </cell>
          <cell r="M68">
            <v>168657.57520159311</v>
          </cell>
          <cell r="N68">
            <v>1172.5879750119564</v>
          </cell>
        </row>
        <row r="69">
          <cell r="D69">
            <v>4493335.5605160091</v>
          </cell>
          <cell r="E69">
            <v>1350846.7314199947</v>
          </cell>
          <cell r="F69">
            <v>87448.54204881833</v>
          </cell>
          <cell r="G69">
            <v>28893.812767157284</v>
          </cell>
          <cell r="H69">
            <v>0</v>
          </cell>
          <cell r="I69">
            <v>5028.781787067508</v>
          </cell>
          <cell r="J69">
            <v>1763.7240477962876</v>
          </cell>
          <cell r="K69">
            <v>488.35649867249998</v>
          </cell>
          <cell r="L69">
            <v>2049.6321249169118</v>
          </cell>
          <cell r="M69">
            <v>193721.71194616871</v>
          </cell>
          <cell r="N69">
            <v>1346.8458185485747</v>
          </cell>
        </row>
        <row r="70">
          <cell r="D70">
            <v>1889310.0529217338</v>
          </cell>
          <cell r="E70">
            <v>567989.69835566287</v>
          </cell>
          <cell r="F70">
            <v>36769.434951172014</v>
          </cell>
          <cell r="G70">
            <v>12148.963769347247</v>
          </cell>
          <cell r="H70">
            <v>0</v>
          </cell>
          <cell r="I70">
            <v>2114.4488000725437</v>
          </cell>
          <cell r="J70">
            <v>741.59197086510733</v>
          </cell>
          <cell r="K70">
            <v>205.33895809144883</v>
          </cell>
          <cell r="L70">
            <v>861.80756505800707</v>
          </cell>
          <cell r="M70">
            <v>81454.049651941386</v>
          </cell>
          <cell r="N70">
            <v>566.30743696943125</v>
          </cell>
        </row>
      </sheetData>
      <sheetData sheetId="15">
        <row r="11">
          <cell r="D11">
            <v>1638408.5772001836</v>
          </cell>
          <cell r="E11">
            <v>492516.75376574311</v>
          </cell>
          <cell r="F11">
            <v>33734.498695865812</v>
          </cell>
          <cell r="G11">
            <v>11368.981613688316</v>
          </cell>
          <cell r="H11">
            <v>0</v>
          </cell>
          <cell r="I11">
            <v>1939.9229382568642</v>
          </cell>
          <cell r="J11">
            <v>2602.5068161720142</v>
          </cell>
          <cell r="K11">
            <v>376.77105990775965</v>
          </cell>
          <cell r="L11">
            <v>359.39713291260199</v>
          </cell>
          <cell r="M11">
            <v>65406.461578251001</v>
          </cell>
          <cell r="N11">
            <v>576.50418610313352</v>
          </cell>
        </row>
        <row r="12">
          <cell r="D12">
            <v>2684227.9421514771</v>
          </cell>
          <cell r="E12">
            <v>806897.16279129242</v>
          </cell>
          <cell r="F12">
            <v>55267.706281576604</v>
          </cell>
          <cell r="G12">
            <v>18625.963356110991</v>
          </cell>
          <cell r="H12">
            <v>0</v>
          </cell>
          <cell r="I12">
            <v>3178.2031838407825</v>
          </cell>
          <cell r="J12">
            <v>4263.7237211893998</v>
          </cell>
          <cell r="K12">
            <v>617.26935568579449</v>
          </cell>
          <cell r="L12">
            <v>588.80540539019978</v>
          </cell>
          <cell r="M12">
            <v>107156.33097186075</v>
          </cell>
          <cell r="N12">
            <v>944.49496092710808</v>
          </cell>
        </row>
        <row r="13">
          <cell r="D13">
            <v>1898952.0092615343</v>
          </cell>
          <cell r="E13">
            <v>570837.88022928173</v>
          </cell>
          <cell r="F13">
            <v>39099.034863095694</v>
          </cell>
          <cell r="G13">
            <v>13176.902745140518</v>
          </cell>
          <cell r="H13">
            <v>0</v>
          </cell>
          <cell r="I13">
            <v>2248.4138649411602</v>
          </cell>
          <cell r="J13">
            <v>3016.3633274747303</v>
          </cell>
          <cell r="K13">
            <v>436.68604473865662</v>
          </cell>
          <cell r="L13">
            <v>416.54927663616223</v>
          </cell>
          <cell r="M13">
            <v>75807.544809704486</v>
          </cell>
          <cell r="N13">
            <v>668.18118373074901</v>
          </cell>
        </row>
        <row r="14">
          <cell r="D14">
            <v>2441200.4205972254</v>
          </cell>
          <cell r="E14">
            <v>733841.43807323894</v>
          </cell>
          <cell r="F14">
            <v>50263.819141934444</v>
          </cell>
          <cell r="G14">
            <v>16939.58581718717</v>
          </cell>
          <cell r="H14">
            <v>0</v>
          </cell>
          <cell r="I14">
            <v>2890.4515996196724</v>
          </cell>
          <cell r="J14">
            <v>3877.6901089611524</v>
          </cell>
          <cell r="K14">
            <v>561.38235768238758</v>
          </cell>
          <cell r="L14">
            <v>535.49550718720593</v>
          </cell>
          <cell r="M14">
            <v>97454.495622488321</v>
          </cell>
          <cell r="N14">
            <v>858.98125850636131</v>
          </cell>
        </row>
        <row r="15">
          <cell r="D15">
            <v>10207150.980576251</v>
          </cell>
          <cell r="E15">
            <v>3068338.957759256</v>
          </cell>
          <cell r="F15">
            <v>210163.15846635352</v>
          </cell>
          <cell r="G15">
            <v>70827.82246209732</v>
          </cell>
          <cell r="H15">
            <v>0</v>
          </cell>
          <cell r="I15">
            <v>12085.560706297245</v>
          </cell>
          <cell r="J15">
            <v>16213.403891013013</v>
          </cell>
          <cell r="K15">
            <v>2347.2527836506565</v>
          </cell>
          <cell r="L15">
            <v>2239.0146442555792</v>
          </cell>
          <cell r="M15">
            <v>407476.88807594508</v>
          </cell>
          <cell r="N15">
            <v>3591.5737688242939</v>
          </cell>
        </row>
        <row r="16">
          <cell r="D16">
            <v>2028389.045855552</v>
          </cell>
          <cell r="E16">
            <v>609747.53314948501</v>
          </cell>
          <cell r="F16">
            <v>41764.117067218038</v>
          </cell>
          <cell r="G16">
            <v>14075.071437398217</v>
          </cell>
          <cell r="H16">
            <v>0</v>
          </cell>
          <cell r="I16">
            <v>2401.6710437932261</v>
          </cell>
          <cell r="J16">
            <v>3221.9657484390336</v>
          </cell>
          <cell r="K16">
            <v>466.45159293432437</v>
          </cell>
          <cell r="L16">
            <v>444.94225534241912</v>
          </cell>
          <cell r="M16">
            <v>80974.765415480695</v>
          </cell>
          <cell r="N16">
            <v>713.72598523609304</v>
          </cell>
        </row>
        <row r="17">
          <cell r="D17">
            <v>1595841.6415731139</v>
          </cell>
          <cell r="E17">
            <v>479720.84360966599</v>
          </cell>
          <cell r="F17">
            <v>32858.054166472371</v>
          </cell>
          <cell r="G17">
            <v>11073.607971710562</v>
          </cell>
          <cell r="H17">
            <v>0</v>
          </cell>
          <cell r="I17">
            <v>1889.5224606327981</v>
          </cell>
          <cell r="J17">
            <v>2534.8919723201138</v>
          </cell>
          <cell r="K17">
            <v>366.98229923083306</v>
          </cell>
          <cell r="L17">
            <v>350.05975831988161</v>
          </cell>
          <cell r="M17">
            <v>63707.158560469223</v>
          </cell>
          <cell r="N17">
            <v>561.52622705184251</v>
          </cell>
        </row>
        <row r="18">
          <cell r="D18">
            <v>4919061.9427293586</v>
          </cell>
          <cell r="E18">
            <v>1478703.4524353941</v>
          </cell>
          <cell r="F18">
            <v>101282.48289291737</v>
          </cell>
          <cell r="G18">
            <v>34133.564461101465</v>
          </cell>
          <cell r="H18">
            <v>0</v>
          </cell>
          <cell r="I18">
            <v>5824.3109992222189</v>
          </cell>
          <cell r="J18">
            <v>7813.6140235558269</v>
          </cell>
          <cell r="K18">
            <v>1131.1953609771763</v>
          </cell>
          <cell r="L18">
            <v>1079.0329002412325</v>
          </cell>
          <cell r="M18">
            <v>196372.52907206549</v>
          </cell>
          <cell r="N18">
            <v>1730.8623997380337</v>
          </cell>
        </row>
        <row r="19">
          <cell r="D19">
            <v>6556901.6729284925</v>
          </cell>
          <cell r="E19">
            <v>1971049.2069264478</v>
          </cell>
          <cell r="F19">
            <v>135005.26914496295</v>
          </cell>
          <cell r="G19">
            <v>45498.598823056651</v>
          </cell>
          <cell r="H19">
            <v>0</v>
          </cell>
          <cell r="I19">
            <v>7763.5604062481989</v>
          </cell>
          <cell r="J19">
            <v>10415.217262794595</v>
          </cell>
          <cell r="K19">
            <v>1507.8356079177108</v>
          </cell>
          <cell r="L19">
            <v>1438.3052523243832</v>
          </cell>
          <cell r="M19">
            <v>261756.28186446431</v>
          </cell>
          <cell r="N19">
            <v>2307.1664265634872</v>
          </cell>
        </row>
        <row r="20">
          <cell r="D20">
            <v>3630421.5131612401</v>
          </cell>
          <cell r="E20">
            <v>1091329.3810503683</v>
          </cell>
          <cell r="F20">
            <v>74749.639073829981</v>
          </cell>
          <cell r="G20">
            <v>25191.637792571019</v>
          </cell>
          <cell r="H20">
            <v>0</v>
          </cell>
          <cell r="I20">
            <v>4298.5236203766472</v>
          </cell>
          <cell r="J20">
            <v>5766.6914498978767</v>
          </cell>
          <cell r="K20">
            <v>834.85754436365369</v>
          </cell>
          <cell r="L20">
            <v>796.36001742864505</v>
          </cell>
          <cell r="M20">
            <v>144929.06624012633</v>
          </cell>
          <cell r="N20">
            <v>1277.4305681632222</v>
          </cell>
        </row>
        <row r="21">
          <cell r="D21">
            <v>2302461.1714312206</v>
          </cell>
          <cell r="E21">
            <v>692135.47683132079</v>
          </cell>
          <cell r="F21">
            <v>47407.206276751582</v>
          </cell>
          <cell r="G21">
            <v>15976.868705707771</v>
          </cell>
          <cell r="H21">
            <v>0</v>
          </cell>
          <cell r="I21">
            <v>2726.1803331974738</v>
          </cell>
          <cell r="J21">
            <v>3657.3117206581969</v>
          </cell>
          <cell r="K21">
            <v>529.47765778853716</v>
          </cell>
          <cell r="L21">
            <v>505.06201882136907</v>
          </cell>
          <cell r="M21">
            <v>91915.923927826734</v>
          </cell>
          <cell r="N21">
            <v>810.16330245190227</v>
          </cell>
        </row>
        <row r="22">
          <cell r="D22">
            <v>1744391.6217700159</v>
          </cell>
          <cell r="E22">
            <v>524375.977278198</v>
          </cell>
          <cell r="F22">
            <v>35916.667984148327</v>
          </cell>
          <cell r="G22">
            <v>12104.402132016032</v>
          </cell>
          <cell r="H22">
            <v>0</v>
          </cell>
          <cell r="I22">
            <v>2065.4099151247819</v>
          </cell>
          <cell r="J22">
            <v>2770.8540768797138</v>
          </cell>
          <cell r="K22">
            <v>401.14309054194018</v>
          </cell>
          <cell r="L22">
            <v>382.64530365938657</v>
          </cell>
          <cell r="M22">
            <v>69637.381770605338</v>
          </cell>
          <cell r="N22">
            <v>613.79626922618104</v>
          </cell>
        </row>
        <row r="23">
          <cell r="D23">
            <v>2357196.9375180309</v>
          </cell>
          <cell r="E23">
            <v>708589.42012916703</v>
          </cell>
          <cell r="F23">
            <v>48534.20454529587</v>
          </cell>
          <cell r="G23">
            <v>16356.682341275706</v>
          </cell>
          <cell r="H23">
            <v>0</v>
          </cell>
          <cell r="I23">
            <v>2790.9890565235669</v>
          </cell>
          <cell r="J23">
            <v>3744.2559702865456</v>
          </cell>
          <cell r="K23">
            <v>542.06478220327392</v>
          </cell>
          <cell r="L23">
            <v>517.06871707302912</v>
          </cell>
          <cell r="M23">
            <v>94101.015504697585</v>
          </cell>
          <cell r="N23">
            <v>829.42308826951057</v>
          </cell>
        </row>
        <row r="24">
          <cell r="D24">
            <v>1423285.2523014157</v>
          </cell>
          <cell r="E24">
            <v>427849.22021346417</v>
          </cell>
          <cell r="F24">
            <v>29305.153278467445</v>
          </cell>
          <cell r="G24">
            <v>9876.2323938148365</v>
          </cell>
          <cell r="H24">
            <v>0</v>
          </cell>
          <cell r="I24">
            <v>1685.2107264602491</v>
          </cell>
          <cell r="J24">
            <v>2260.7972284919038</v>
          </cell>
          <cell r="K24">
            <v>327.30095564872471</v>
          </cell>
          <cell r="L24">
            <v>312.20822822353858</v>
          </cell>
          <cell r="M24">
            <v>56818.582046625648</v>
          </cell>
          <cell r="N24">
            <v>500.80908839771462</v>
          </cell>
        </row>
        <row r="25">
          <cell r="D25">
            <v>1781787.3549970365</v>
          </cell>
          <cell r="E25">
            <v>535617.38884669449</v>
          </cell>
          <cell r="F25">
            <v>36686.638510019016</v>
          </cell>
          <cell r="G25">
            <v>12363.89259697375</v>
          </cell>
          <cell r="H25">
            <v>0</v>
          </cell>
          <cell r="I25">
            <v>2109.6875401870243</v>
          </cell>
          <cell r="J25">
            <v>2830.2547977825443</v>
          </cell>
          <cell r="K25">
            <v>409.74267323458554</v>
          </cell>
          <cell r="L25">
            <v>390.84833646328138</v>
          </cell>
          <cell r="M25">
            <v>71130.246628944515</v>
          </cell>
          <cell r="N25">
            <v>626.95464562128905</v>
          </cell>
        </row>
        <row r="26">
          <cell r="D26">
            <v>8305476.0048056496</v>
          </cell>
          <cell r="E26">
            <v>2496682.5352906813</v>
          </cell>
          <cell r="F26">
            <v>171008.05827777839</v>
          </cell>
          <cell r="G26">
            <v>57632.024945159901</v>
          </cell>
          <cell r="H26">
            <v>0</v>
          </cell>
          <cell r="I26">
            <v>9833.9227705934227</v>
          </cell>
          <cell r="J26">
            <v>13192.715306091104</v>
          </cell>
          <cell r="K26">
            <v>1909.9405611734362</v>
          </cell>
          <cell r="L26">
            <v>1821.8680646206446</v>
          </cell>
          <cell r="M26">
            <v>331560.64046351321</v>
          </cell>
          <cell r="N26">
            <v>2922.4344592554967</v>
          </cell>
        </row>
        <row r="27">
          <cell r="D27">
            <v>2287136.8245219281</v>
          </cell>
          <cell r="E27">
            <v>687528.87399831903</v>
          </cell>
          <cell r="F27">
            <v>47091.681097000677</v>
          </cell>
          <cell r="G27">
            <v>15870.532459256201</v>
          </cell>
          <cell r="H27">
            <v>0</v>
          </cell>
          <cell r="I27">
            <v>2708.0358651466881</v>
          </cell>
          <cell r="J27">
            <v>3632.9699796298569</v>
          </cell>
          <cell r="K27">
            <v>525.95364643523067</v>
          </cell>
          <cell r="L27">
            <v>501.70050911029972</v>
          </cell>
          <cell r="M27">
            <v>91304.164857908283</v>
          </cell>
          <cell r="N27">
            <v>804.7711491969427</v>
          </cell>
        </row>
        <row r="28">
          <cell r="D28">
            <v>3818108.7048936053</v>
          </cell>
          <cell r="E28">
            <v>1147749.4265028886</v>
          </cell>
          <cell r="F28">
            <v>78614.080100833104</v>
          </cell>
          <cell r="G28">
            <v>26494.006604370359</v>
          </cell>
          <cell r="H28">
            <v>0</v>
          </cell>
          <cell r="I28">
            <v>4520.7506603991205</v>
          </cell>
          <cell r="J28">
            <v>6064.8205018260414</v>
          </cell>
          <cell r="K28">
            <v>878.01839150775049</v>
          </cell>
          <cell r="L28">
            <v>837.53060181871217</v>
          </cell>
          <cell r="M28">
            <v>152421.6753887861</v>
          </cell>
          <cell r="N28">
            <v>1343.4717578990287</v>
          </cell>
        </row>
        <row r="29">
          <cell r="D29">
            <v>1875492.208704262</v>
          </cell>
          <cell r="E29">
            <v>563785.7047370096</v>
          </cell>
          <cell r="F29">
            <v>38616.00235074338</v>
          </cell>
          <cell r="G29">
            <v>13014.114265570786</v>
          </cell>
          <cell r="H29">
            <v>0</v>
          </cell>
          <cell r="I29">
            <v>2220.6367854865625</v>
          </cell>
          <cell r="J29">
            <v>2979.0989407363072</v>
          </cell>
          <cell r="K29">
            <v>431.29119143759982</v>
          </cell>
          <cell r="L29">
            <v>411.40319453166467</v>
          </cell>
          <cell r="M29">
            <v>74871.01251541877</v>
          </cell>
          <cell r="N29">
            <v>659.92642150927429</v>
          </cell>
        </row>
        <row r="30">
          <cell r="D30">
            <v>2442817.889857505</v>
          </cell>
          <cell r="E30">
            <v>734327.66032602417</v>
          </cell>
          <cell r="F30">
            <v>50297.122504362356</v>
          </cell>
          <cell r="G30">
            <v>16950.809500056461</v>
          </cell>
          <cell r="H30">
            <v>0</v>
          </cell>
          <cell r="I30">
            <v>2892.3667298036853</v>
          </cell>
          <cell r="J30">
            <v>3880.2593550169922</v>
          </cell>
          <cell r="K30">
            <v>561.75431350344729</v>
          </cell>
          <cell r="L30">
            <v>535.85031112488559</v>
          </cell>
          <cell r="M30">
            <v>97519.066171311526</v>
          </cell>
          <cell r="N30">
            <v>859.55039480875894</v>
          </cell>
        </row>
        <row r="31">
          <cell r="D31">
            <v>1514127.9950413383</v>
          </cell>
          <cell r="E31">
            <v>455157.16609464382</v>
          </cell>
          <cell r="F31">
            <v>31175.58683767504</v>
          </cell>
          <cell r="G31">
            <v>10506.593761741813</v>
          </cell>
          <cell r="H31">
            <v>0</v>
          </cell>
          <cell r="I31">
            <v>1792.771149951496</v>
          </cell>
          <cell r="J31">
            <v>2405.0950919615989</v>
          </cell>
          <cell r="K31">
            <v>348.19129823075497</v>
          </cell>
          <cell r="L31">
            <v>332.13526091915429</v>
          </cell>
          <cell r="M31">
            <v>60445.090382437244</v>
          </cell>
          <cell r="N31">
            <v>532.77377791133438</v>
          </cell>
        </row>
        <row r="32">
          <cell r="D32">
            <v>1873805.9840892905</v>
          </cell>
          <cell r="E32">
            <v>563278.81415730761</v>
          </cell>
          <cell r="F32">
            <v>38581.28332957474</v>
          </cell>
          <cell r="G32">
            <v>13002.413486588708</v>
          </cell>
          <cell r="H32">
            <v>0</v>
          </cell>
          <cell r="I32">
            <v>2218.6402469825789</v>
          </cell>
          <cell r="J32">
            <v>2976.4204812145927</v>
          </cell>
          <cell r="K32">
            <v>430.90342452508094</v>
          </cell>
          <cell r="L32">
            <v>411.03330859448101</v>
          </cell>
          <cell r="M32">
            <v>74803.697202848882</v>
          </cell>
          <cell r="N32">
            <v>659.33309237100616</v>
          </cell>
        </row>
        <row r="33">
          <cell r="D33">
            <v>1497923.3753598598</v>
          </cell>
          <cell r="E33">
            <v>450285.94728354074</v>
          </cell>
          <cell r="F33">
            <v>30841.937020944963</v>
          </cell>
          <cell r="G33">
            <v>10394.149267871813</v>
          </cell>
          <cell r="H33">
            <v>0</v>
          </cell>
          <cell r="I33">
            <v>1773.5844135883674</v>
          </cell>
          <cell r="J33">
            <v>2379.3550941604462</v>
          </cell>
          <cell r="K33">
            <v>344.46485794122344</v>
          </cell>
          <cell r="L33">
            <v>328.58065681459408</v>
          </cell>
          <cell r="M33">
            <v>59798.190183466126</v>
          </cell>
          <cell r="N33">
            <v>527.07188449440309</v>
          </cell>
        </row>
        <row r="34">
          <cell r="D34">
            <v>2636330.9953834028</v>
          </cell>
          <cell r="E34">
            <v>792499.01506075833</v>
          </cell>
          <cell r="F34">
            <v>54281.517909049464</v>
          </cell>
          <cell r="G34">
            <v>18293.604557008155</v>
          </cell>
          <cell r="H34">
            <v>0</v>
          </cell>
          <cell r="I34">
            <v>3121.4918195322311</v>
          </cell>
          <cell r="J34">
            <v>4187.6424969011614</v>
          </cell>
          <cell r="K34">
            <v>606.25489711222474</v>
          </cell>
          <cell r="L34">
            <v>578.29885312768067</v>
          </cell>
          <cell r="M34">
            <v>105244.25003423831</v>
          </cell>
          <cell r="N34">
            <v>927.64153944384157</v>
          </cell>
        </row>
        <row r="35">
          <cell r="D35">
            <v>3085613.5221150978</v>
          </cell>
          <cell r="E35">
            <v>927556.39614924171</v>
          </cell>
          <cell r="F35">
            <v>63532.153570396978</v>
          </cell>
          <cell r="G35">
            <v>21411.193696154842</v>
          </cell>
          <cell r="H35">
            <v>0</v>
          </cell>
          <cell r="I35">
            <v>3653.4552696102437</v>
          </cell>
          <cell r="J35">
            <v>4901.2989404021646</v>
          </cell>
          <cell r="K35">
            <v>709.57262637119118</v>
          </cell>
          <cell r="L35">
            <v>676.8523239908717</v>
          </cell>
          <cell r="M35">
            <v>123179.93514440341</v>
          </cell>
          <cell r="N35">
            <v>1085.7298581991263</v>
          </cell>
        </row>
        <row r="36">
          <cell r="D36">
            <v>3184144.8233157559</v>
          </cell>
          <cell r="E36">
            <v>957175.57495907869</v>
          </cell>
          <cell r="F36">
            <v>65560.892981378129</v>
          </cell>
          <cell r="G36">
            <v>22094.906273903511</v>
          </cell>
          <cell r="H36">
            <v>0</v>
          </cell>
          <cell r="I36">
            <v>3770.119167733928</v>
          </cell>
          <cell r="J36">
            <v>5057.8095852739161</v>
          </cell>
          <cell r="K36">
            <v>732.23104216812385</v>
          </cell>
          <cell r="L36">
            <v>698.46589928976232</v>
          </cell>
          <cell r="M36">
            <v>127113.37632380008</v>
          </cell>
          <cell r="N36">
            <v>1120.3999083898045</v>
          </cell>
        </row>
        <row r="37">
          <cell r="D37">
            <v>3440072.9979618397</v>
          </cell>
          <cell r="E37">
            <v>1034109.3236759474</v>
          </cell>
          <cell r="F37">
            <v>70830.401939019983</v>
          </cell>
          <cell r="G37">
            <v>23870.801952470039</v>
          </cell>
          <cell r="H37">
            <v>0</v>
          </cell>
          <cell r="I37">
            <v>4073.1454967284726</v>
          </cell>
          <cell r="J37">
            <v>5464.3350565364581</v>
          </cell>
          <cell r="K37">
            <v>791.08469501364459</v>
          </cell>
          <cell r="L37">
            <v>754.60565190051784</v>
          </cell>
          <cell r="M37">
            <v>137330.21512379361</v>
          </cell>
          <cell r="N37">
            <v>1210.4529428272419</v>
          </cell>
        </row>
        <row r="38">
          <cell r="D38">
            <v>1837875.2092989732</v>
          </cell>
          <cell r="E38">
            <v>552477.77905148803</v>
          </cell>
          <cell r="F38">
            <v>37841.475999356342</v>
          </cell>
          <cell r="G38">
            <v>12753.088425891849</v>
          </cell>
          <cell r="H38">
            <v>0</v>
          </cell>
          <cell r="I38">
            <v>2176.0971748972324</v>
          </cell>
          <cell r="J38">
            <v>2919.3467527176767</v>
          </cell>
          <cell r="K38">
            <v>422.64072602029842</v>
          </cell>
          <cell r="L38">
            <v>403.15162534240989</v>
          </cell>
          <cell r="M38">
            <v>73369.31455037542</v>
          </cell>
          <cell r="N38">
            <v>646.69018854054377</v>
          </cell>
        </row>
        <row r="39">
          <cell r="D39">
            <v>1648938.6410359924</v>
          </cell>
          <cell r="E39">
            <v>495682.16252246557</v>
          </cell>
          <cell r="F39">
            <v>33951.310564211562</v>
          </cell>
          <cell r="G39">
            <v>11442.050141164444</v>
          </cell>
          <cell r="H39">
            <v>0</v>
          </cell>
          <cell r="I39">
            <v>1952.3908370829938</v>
          </cell>
          <cell r="J39">
            <v>2619.2331463980495</v>
          </cell>
          <cell r="K39">
            <v>379.19257024866243</v>
          </cell>
          <cell r="L39">
            <v>361.70698089841</v>
          </cell>
          <cell r="M39">
            <v>65826.829382276002</v>
          </cell>
          <cell r="N39">
            <v>580.20938269802127</v>
          </cell>
        </row>
        <row r="40">
          <cell r="D40">
            <v>2016903.5373236875</v>
          </cell>
          <cell r="E40">
            <v>606294.91122343927</v>
          </cell>
          <cell r="F40">
            <v>41527.632787300725</v>
          </cell>
          <cell r="G40">
            <v>13995.373041564762</v>
          </cell>
          <cell r="H40">
            <v>0</v>
          </cell>
          <cell r="I40">
            <v>2388.0718709320927</v>
          </cell>
          <cell r="J40">
            <v>3203.7217556662058</v>
          </cell>
          <cell r="K40">
            <v>463.81036700121484</v>
          </cell>
          <cell r="L40">
            <v>442.4228234413427</v>
          </cell>
          <cell r="M40">
            <v>80516.255564549734</v>
          </cell>
          <cell r="N40">
            <v>709.68459785550556</v>
          </cell>
        </row>
        <row r="41">
          <cell r="D41">
            <v>1606902.6611499288</v>
          </cell>
          <cell r="E41">
            <v>483045.8612707805</v>
          </cell>
          <cell r="F41">
            <v>33085.798305316326</v>
          </cell>
          <cell r="G41">
            <v>11150.360821974778</v>
          </cell>
          <cell r="H41">
            <v>0</v>
          </cell>
          <cell r="I41">
            <v>1902.6190263467297</v>
          </cell>
          <cell r="J41">
            <v>2552.461691645964</v>
          </cell>
          <cell r="K41">
            <v>369.52590900412821</v>
          </cell>
          <cell r="L41">
            <v>352.48607540483647</v>
          </cell>
          <cell r="M41">
            <v>64148.722503697303</v>
          </cell>
          <cell r="N41">
            <v>565.41825018779275</v>
          </cell>
        </row>
        <row r="42">
          <cell r="D42">
            <v>1645625.8813310349</v>
          </cell>
          <cell r="E42">
            <v>494686.32443995267</v>
          </cell>
          <cell r="F42">
            <v>33883.101517028976</v>
          </cell>
          <cell r="G42">
            <v>11419.062771163861</v>
          </cell>
          <cell r="H42">
            <v>0</v>
          </cell>
          <cell r="I42">
            <v>1948.4684341915477</v>
          </cell>
          <cell r="J42">
            <v>2613.9710403321587</v>
          </cell>
          <cell r="K42">
            <v>378.43076272236794</v>
          </cell>
          <cell r="L42">
            <v>360.98030236623049</v>
          </cell>
          <cell r="M42">
            <v>65694.581606369844</v>
          </cell>
          <cell r="N42">
            <v>579.04372727846442</v>
          </cell>
        </row>
        <row r="43">
          <cell r="D43">
            <v>1670776.7348054796</v>
          </cell>
          <cell r="E43">
            <v>502246.84193238395</v>
          </cell>
          <cell r="F43">
            <v>34400.952464308226</v>
          </cell>
          <cell r="G43">
            <v>11593.585533494708</v>
          </cell>
          <cell r="H43">
            <v>0</v>
          </cell>
          <cell r="I43">
            <v>1978.2477689989796</v>
          </cell>
          <cell r="J43">
            <v>2653.9215560402981</v>
          </cell>
          <cell r="K43">
            <v>384.21449326004898</v>
          </cell>
          <cell r="L43">
            <v>366.49732953198605</v>
          </cell>
          <cell r="M43">
            <v>66698.621962559642</v>
          </cell>
          <cell r="N43">
            <v>587.89351756512281</v>
          </cell>
        </row>
        <row r="44">
          <cell r="D44">
            <v>1456056.2045632149</v>
          </cell>
          <cell r="E44">
            <v>437700.39119144762</v>
          </cell>
          <cell r="F44">
            <v>29979.900506797465</v>
          </cell>
          <cell r="G44">
            <v>10103.631321598852</v>
          </cell>
          <cell r="H44">
            <v>0</v>
          </cell>
          <cell r="I44">
            <v>1724.0124776753355</v>
          </cell>
          <cell r="J44">
            <v>2312.8517818070018</v>
          </cell>
          <cell r="K44">
            <v>334.83701630519681</v>
          </cell>
          <cell r="L44">
            <v>319.39678085296458</v>
          </cell>
          <cell r="M44">
            <v>58126.82228646674</v>
          </cell>
          <cell r="N44">
            <v>512.34015056646751</v>
          </cell>
        </row>
        <row r="45">
          <cell r="D45">
            <v>1429873.314373374</v>
          </cell>
          <cell r="E45">
            <v>429829.63644812093</v>
          </cell>
          <cell r="F45">
            <v>29440.800133877925</v>
          </cell>
          <cell r="G45">
            <v>9921.9472158734006</v>
          </cell>
          <cell r="H45">
            <v>0</v>
          </cell>
          <cell r="I45">
            <v>1693.0111816763051</v>
          </cell>
          <cell r="J45">
            <v>2271.2619420476249</v>
          </cell>
          <cell r="K45">
            <v>328.81595695189878</v>
          </cell>
          <cell r="L45">
            <v>313.65336874163711</v>
          </cell>
          <cell r="M45">
            <v>57081.582274274006</v>
          </cell>
          <cell r="N45">
            <v>503.12721918367623</v>
          </cell>
        </row>
        <row r="46">
          <cell r="D46">
            <v>5939166.0442661103</v>
          </cell>
          <cell r="E46">
            <v>1785353.6785045017</v>
          </cell>
          <cell r="F46">
            <v>122286.21844570941</v>
          </cell>
          <cell r="G46">
            <v>41212.106978400778</v>
          </cell>
          <cell r="H46">
            <v>0</v>
          </cell>
          <cell r="I46">
            <v>7032.1436323757662</v>
          </cell>
          <cell r="J46">
            <v>9433.9838839182303</v>
          </cell>
          <cell r="K46">
            <v>1365.7801336039465</v>
          </cell>
          <cell r="L46">
            <v>1302.8003380260141</v>
          </cell>
          <cell r="M46">
            <v>237095.82645433236</v>
          </cell>
          <cell r="N46">
            <v>2089.8047862591579</v>
          </cell>
        </row>
        <row r="47">
          <cell r="D47">
            <v>1744875.861122245</v>
          </cell>
          <cell r="E47">
            <v>524521.54291861539</v>
          </cell>
          <cell r="F47">
            <v>35926.638373722446</v>
          </cell>
          <cell r="G47">
            <v>12107.762287943391</v>
          </cell>
          <cell r="H47">
            <v>0</v>
          </cell>
          <cell r="I47">
            <v>2065.9832684629346</v>
          </cell>
          <cell r="J47">
            <v>2771.6232599958012</v>
          </cell>
          <cell r="K47">
            <v>401.25444699876499</v>
          </cell>
          <cell r="L47">
            <v>382.7515251704653</v>
          </cell>
          <cell r="M47">
            <v>69656.712957604104</v>
          </cell>
          <cell r="N47">
            <v>613.96665774679843</v>
          </cell>
        </row>
        <row r="48">
          <cell r="D48">
            <v>1475580.7131008466</v>
          </cell>
          <cell r="E48">
            <v>443569.59115636634</v>
          </cell>
          <cell r="F48">
            <v>30381.906158480328</v>
          </cell>
          <cell r="G48">
            <v>10239.112654930221</v>
          </cell>
          <cell r="H48">
            <v>0</v>
          </cell>
          <cell r="I48">
            <v>1747.1300580502311</v>
          </cell>
          <cell r="J48">
            <v>2343.8652098729281</v>
          </cell>
          <cell r="K48">
            <v>339.32690355204733</v>
          </cell>
          <cell r="L48">
            <v>323.6796273221546</v>
          </cell>
          <cell r="M48">
            <v>58906.254862242866</v>
          </cell>
          <cell r="N48">
            <v>519.21020792589968</v>
          </cell>
        </row>
        <row r="49">
          <cell r="D49">
            <v>1778527.6689212164</v>
          </cell>
          <cell r="E49">
            <v>534637.5050578157</v>
          </cell>
          <cell r="F49">
            <v>36619.522238043923</v>
          </cell>
          <cell r="G49">
            <v>12341.273506975012</v>
          </cell>
          <cell r="H49">
            <v>0</v>
          </cell>
          <cell r="I49">
            <v>2105.8279780008897</v>
          </cell>
          <cell r="J49">
            <v>2825.0769957684702</v>
          </cell>
          <cell r="K49">
            <v>408.99307060503139</v>
          </cell>
          <cell r="L49">
            <v>390.13330002722529</v>
          </cell>
          <cell r="M49">
            <v>71000.117590899798</v>
          </cell>
          <cell r="N49">
            <v>625.80766513409958</v>
          </cell>
        </row>
        <row r="50">
          <cell r="D50">
            <v>1604459.2575703238</v>
          </cell>
          <cell r="E50">
            <v>482311.35754813574</v>
          </cell>
          <cell r="F50">
            <v>33035.489123579428</v>
          </cell>
          <cell r="G50">
            <v>11133.405948350508</v>
          </cell>
          <cell r="H50">
            <v>0</v>
          </cell>
          <cell r="I50">
            <v>1899.7259661433984</v>
          </cell>
          <cell r="J50">
            <v>2548.5805019603927</v>
          </cell>
          <cell r="K50">
            <v>368.96402000447262</v>
          </cell>
          <cell r="L50">
            <v>351.95009661830017</v>
          </cell>
          <cell r="M50">
            <v>64051.180056365461</v>
          </cell>
          <cell r="N50">
            <v>564.55849370727628</v>
          </cell>
        </row>
        <row r="51">
          <cell r="D51">
            <v>2530595.523693474</v>
          </cell>
          <cell r="E51">
            <v>760714.21363863372</v>
          </cell>
          <cell r="F51">
            <v>52104.44609590865</v>
          </cell>
          <cell r="G51">
            <v>17559.901956639875</v>
          </cell>
          <cell r="H51">
            <v>0</v>
          </cell>
          <cell r="I51">
            <v>2996.2979760837165</v>
          </cell>
          <cell r="J51">
            <v>4019.6884898155517</v>
          </cell>
          <cell r="K51">
            <v>581.93979873393164</v>
          </cell>
          <cell r="L51">
            <v>555.10498933733061</v>
          </cell>
          <cell r="M51">
            <v>101023.21313124325</v>
          </cell>
          <cell r="N51">
            <v>890.43656939113316</v>
          </cell>
        </row>
        <row r="52">
          <cell r="D52">
            <v>1482997.7996117789</v>
          </cell>
          <cell r="E52">
            <v>445799.21777185105</v>
          </cell>
          <cell r="F52">
            <v>30534.622458133585</v>
          </cell>
          <cell r="G52">
            <v>10290.580110205648</v>
          </cell>
          <cell r="H52">
            <v>0</v>
          </cell>
          <cell r="I52">
            <v>1755.9121020762586</v>
          </cell>
          <cell r="J52">
            <v>2355.6467755150129</v>
          </cell>
          <cell r="K52">
            <v>341.03254864267973</v>
          </cell>
          <cell r="L52">
            <v>325.30662052988612</v>
          </cell>
          <cell r="M52">
            <v>59202.350348222848</v>
          </cell>
          <cell r="N52">
            <v>521.82004620540181</v>
          </cell>
        </row>
        <row r="53">
          <cell r="D53">
            <v>2064824.2491819696</v>
          </cell>
          <cell r="E53">
            <v>620700.20290160959</v>
          </cell>
          <cell r="F53">
            <v>42514.310478191903</v>
          </cell>
          <cell r="G53">
            <v>14327.896747564075</v>
          </cell>
          <cell r="H53">
            <v>0</v>
          </cell>
          <cell r="I53">
            <v>2444.811373791837</v>
          </cell>
          <cell r="J53">
            <v>3279.840729274189</v>
          </cell>
          <cell r="K53">
            <v>474.83029063298255</v>
          </cell>
          <cell r="L53">
            <v>452.93458875352661</v>
          </cell>
          <cell r="M53">
            <v>82429.285221851271</v>
          </cell>
          <cell r="N53">
            <v>726.54638152277096</v>
          </cell>
        </row>
        <row r="54">
          <cell r="D54">
            <v>2784239.2374660037</v>
          </cell>
          <cell r="E54">
            <v>836961.23789055238</v>
          </cell>
          <cell r="F54">
            <v>57326.918469738586</v>
          </cell>
          <cell r="G54">
            <v>19319.945671276255</v>
          </cell>
          <cell r="H54">
            <v>0</v>
          </cell>
          <cell r="I54">
            <v>3296.6194376161229</v>
          </cell>
          <cell r="J54">
            <v>4422.585241674743</v>
          </cell>
          <cell r="K54">
            <v>640.26811329898669</v>
          </cell>
          <cell r="L54">
            <v>610.74362842876531</v>
          </cell>
          <cell r="M54">
            <v>111148.85459228701</v>
          </cell>
          <cell r="N54">
            <v>979.68577426192917</v>
          </cell>
        </row>
        <row r="55">
          <cell r="D55">
            <v>2498415.9268305078</v>
          </cell>
          <cell r="E55">
            <v>751040.80811269209</v>
          </cell>
          <cell r="F55">
            <v>51441.874754722005</v>
          </cell>
          <cell r="G55">
            <v>17336.606467247268</v>
          </cell>
          <cell r="H55">
            <v>0</v>
          </cell>
          <cell r="I55">
            <v>2958.1964066906876</v>
          </cell>
          <cell r="J55">
            <v>3968.5732665782257</v>
          </cell>
          <cell r="K55">
            <v>574.53972711188055</v>
          </cell>
          <cell r="L55">
            <v>548.04615492217101</v>
          </cell>
          <cell r="M55">
            <v>99738.58022885822</v>
          </cell>
          <cell r="N55">
            <v>879.11358649372085</v>
          </cell>
        </row>
        <row r="56">
          <cell r="D56">
            <v>1936209.6301483558</v>
          </cell>
          <cell r="E56">
            <v>582037.77428963245</v>
          </cell>
          <cell r="F56">
            <v>39866.161684029059</v>
          </cell>
          <cell r="G56">
            <v>13435.434843132756</v>
          </cell>
          <cell r="H56">
            <v>0</v>
          </cell>
          <cell r="I56">
            <v>2292.5279610152506</v>
          </cell>
          <cell r="J56">
            <v>3075.5446657938951</v>
          </cell>
          <cell r="K56">
            <v>445.25386689639794</v>
          </cell>
          <cell r="L56">
            <v>424.7220134688456</v>
          </cell>
          <cell r="M56">
            <v>77294.896123010738</v>
          </cell>
          <cell r="N56">
            <v>681.29096275925053</v>
          </cell>
        </row>
        <row r="57">
          <cell r="D57">
            <v>2183529.1191948284</v>
          </cell>
          <cell r="E57">
            <v>656383.6936062451</v>
          </cell>
          <cell r="F57">
            <v>44958.419559630405</v>
          </cell>
          <cell r="G57">
            <v>15151.594513439823</v>
          </cell>
          <cell r="H57">
            <v>0</v>
          </cell>
          <cell r="I57">
            <v>2585.3613583471297</v>
          </cell>
          <cell r="J57">
            <v>3468.3957927792876</v>
          </cell>
          <cell r="K57">
            <v>502.12785261681074</v>
          </cell>
          <cell r="L57">
            <v>478.97338673045647</v>
          </cell>
          <cell r="M57">
            <v>87168.069935072839</v>
          </cell>
          <cell r="N57">
            <v>768.31487286586787</v>
          </cell>
        </row>
        <row r="58">
          <cell r="D58">
            <v>3577740.4818633208</v>
          </cell>
          <cell r="E58">
            <v>1075493.104995087</v>
          </cell>
          <cell r="F58">
            <v>73664.947375832737</v>
          </cell>
          <cell r="G58">
            <v>24826.08204258851</v>
          </cell>
          <cell r="H58">
            <v>0</v>
          </cell>
          <cell r="I58">
            <v>4236.1477622128041</v>
          </cell>
          <cell r="J58">
            <v>5683.0110145390145</v>
          </cell>
          <cell r="K58">
            <v>822.74293005110565</v>
          </cell>
          <cell r="L58">
            <v>784.80404056742407</v>
          </cell>
          <cell r="M58">
            <v>142826.00116988711</v>
          </cell>
          <cell r="N58">
            <v>1258.893778565001</v>
          </cell>
        </row>
        <row r="59">
          <cell r="D59">
            <v>2041422.1083266046</v>
          </cell>
          <cell r="E59">
            <v>613665.3603076156</v>
          </cell>
          <cell r="F59">
            <v>42032.465167350783</v>
          </cell>
          <cell r="G59">
            <v>14165.508370935673</v>
          </cell>
          <cell r="H59">
            <v>0</v>
          </cell>
          <cell r="I59">
            <v>2417.1025650847805</v>
          </cell>
          <cell r="J59">
            <v>3242.6679312696879</v>
          </cell>
          <cell r="K59">
            <v>469.44869684930381</v>
          </cell>
          <cell r="L59">
            <v>447.80115473439588</v>
          </cell>
          <cell r="M59">
            <v>81495.05474478619</v>
          </cell>
          <cell r="N59">
            <v>718.31190792769985</v>
          </cell>
        </row>
        <row r="60">
          <cell r="D60">
            <v>11580321.204319725</v>
          </cell>
          <cell r="E60">
            <v>3481123.2597809378</v>
          </cell>
          <cell r="F60">
            <v>238436.45352028689</v>
          </cell>
          <cell r="G60">
            <v>80356.304699953893</v>
          </cell>
          <cell r="H60">
            <v>0</v>
          </cell>
          <cell r="I60">
            <v>13711.433795733472</v>
          </cell>
          <cell r="J60">
            <v>18394.596614725298</v>
          </cell>
          <cell r="K60">
            <v>2663.029207085719</v>
          </cell>
          <cell r="L60">
            <v>2540.2297674440256</v>
          </cell>
          <cell r="M60">
            <v>462294.84174727899</v>
          </cell>
          <cell r="N60">
            <v>4074.748962873321</v>
          </cell>
        </row>
        <row r="61">
          <cell r="D61">
            <v>4139470.8255435722</v>
          </cell>
          <cell r="E61">
            <v>1244353.0641109564</v>
          </cell>
          <cell r="F61">
            <v>85230.860671216069</v>
          </cell>
          <cell r="G61">
            <v>28723.951010086785</v>
          </cell>
          <cell r="H61">
            <v>0</v>
          </cell>
          <cell r="I61">
            <v>4901.2526658275074</v>
          </cell>
          <cell r="J61">
            <v>6575.283594542655</v>
          </cell>
          <cell r="K61">
            <v>951.91933935215343</v>
          </cell>
          <cell r="L61">
            <v>908.02377818237574</v>
          </cell>
          <cell r="M61">
            <v>165250.6848858654</v>
          </cell>
          <cell r="N61">
            <v>1456.5489294835922</v>
          </cell>
        </row>
        <row r="62">
          <cell r="D62">
            <v>1548273.6296135429</v>
          </cell>
          <cell r="E62">
            <v>465421.57591817644</v>
          </cell>
          <cell r="F62">
            <v>31878.638494615196</v>
          </cell>
          <cell r="G62">
            <v>10743.531664192555</v>
          </cell>
          <cell r="H62">
            <v>0</v>
          </cell>
          <cell r="I62">
            <v>1833.2005646101713</v>
          </cell>
          <cell r="J62">
            <v>2459.3332398529742</v>
          </cell>
          <cell r="K62">
            <v>356.04348303253209</v>
          </cell>
          <cell r="L62">
            <v>339.62536035924802</v>
          </cell>
          <cell r="M62">
            <v>61808.208939548553</v>
          </cell>
          <cell r="N62">
            <v>544.78854732963362</v>
          </cell>
        </row>
        <row r="63">
          <cell r="D63">
            <v>2921923.6073990781</v>
          </cell>
          <cell r="E63">
            <v>878350.09526555496</v>
          </cell>
          <cell r="F63">
            <v>60161.811586500451</v>
          </cell>
          <cell r="G63">
            <v>20275.342934232678</v>
          </cell>
          <cell r="H63">
            <v>0</v>
          </cell>
          <cell r="I63">
            <v>3459.6416966481447</v>
          </cell>
          <cell r="J63">
            <v>4641.2880220541656</v>
          </cell>
          <cell r="K63">
            <v>671.93023147531153</v>
          </cell>
          <cell r="L63">
            <v>640.94572117255768</v>
          </cell>
          <cell r="M63">
            <v>116645.31474103843</v>
          </cell>
          <cell r="N63">
            <v>1028.1325516604165</v>
          </cell>
        </row>
        <row r="64">
          <cell r="D64">
            <v>2634430.9160253098</v>
          </cell>
          <cell r="E64">
            <v>791927.83829180815</v>
          </cell>
          <cell r="F64">
            <v>54242.395662303679</v>
          </cell>
          <cell r="G64">
            <v>18280.419831545092</v>
          </cell>
          <cell r="H64">
            <v>0</v>
          </cell>
          <cell r="I64">
            <v>3119.2420708538079</v>
          </cell>
          <cell r="J64">
            <v>4184.6243428524594</v>
          </cell>
          <cell r="K64">
            <v>605.8179518205435</v>
          </cell>
          <cell r="L64">
            <v>577.8820565586758</v>
          </cell>
          <cell r="M64">
            <v>105168.39748484362</v>
          </cell>
          <cell r="N64">
            <v>926.97296158169399</v>
          </cell>
        </row>
        <row r="65">
          <cell r="D65">
            <v>2909596.470312967</v>
          </cell>
          <cell r="E65">
            <v>874644.47407596628</v>
          </cell>
          <cell r="F65">
            <v>59907.99834617562</v>
          </cell>
          <cell r="G65">
            <v>20189.804444730318</v>
          </cell>
          <cell r="H65">
            <v>0</v>
          </cell>
          <cell r="I65">
            <v>3445.0460113415838</v>
          </cell>
          <cell r="J65">
            <v>4621.7071563672234</v>
          </cell>
          <cell r="K65">
            <v>669.09546329221337</v>
          </cell>
          <cell r="L65">
            <v>638.24167177522133</v>
          </cell>
          <cell r="M65">
            <v>116153.20646633055</v>
          </cell>
          <cell r="N65">
            <v>1023.7950217965565</v>
          </cell>
        </row>
        <row r="66">
          <cell r="D66">
            <v>2069203.3761088359</v>
          </cell>
          <cell r="E66">
            <v>622016.59821860318</v>
          </cell>
          <cell r="F66">
            <v>42604.47580914729</v>
          </cell>
          <cell r="G66">
            <v>14358.283681695382</v>
          </cell>
          <cell r="H66">
            <v>0</v>
          </cell>
          <cell r="I66">
            <v>2449.9963861832416</v>
          </cell>
          <cell r="J66">
            <v>3286.7966911964145</v>
          </cell>
          <cell r="K66">
            <v>475.83732167314326</v>
          </cell>
          <cell r="L66">
            <v>453.89518288375615</v>
          </cell>
          <cell r="M66">
            <v>82604.103152539741</v>
          </cell>
          <cell r="N66">
            <v>728.08725785847093</v>
          </cell>
        </row>
        <row r="67">
          <cell r="D67">
            <v>2207348.1525468519</v>
          </cell>
          <cell r="E67">
            <v>663543.85691814846</v>
          </cell>
          <cell r="F67">
            <v>45448.848602014776</v>
          </cell>
          <cell r="G67">
            <v>15316.875723513651</v>
          </cell>
          <cell r="H67">
            <v>0</v>
          </cell>
          <cell r="I67">
            <v>2613.56377977589</v>
          </cell>
          <cell r="J67">
            <v>3506.2307977444107</v>
          </cell>
          <cell r="K67">
            <v>507.60531566656852</v>
          </cell>
          <cell r="L67">
            <v>484.19826922594217</v>
          </cell>
          <cell r="M67">
            <v>88118.943063698956</v>
          </cell>
          <cell r="N67">
            <v>776.69603775200233</v>
          </cell>
        </row>
        <row r="68">
          <cell r="D68">
            <v>3697669.3990351111</v>
          </cell>
          <cell r="E68">
            <v>1111544.5525949455</v>
          </cell>
          <cell r="F68">
            <v>76134.259338812073</v>
          </cell>
          <cell r="G68">
            <v>25658.273519885108</v>
          </cell>
          <cell r="H68">
            <v>0</v>
          </cell>
          <cell r="I68">
            <v>4378.1470538543535</v>
          </cell>
          <cell r="J68">
            <v>5873.5103983551544</v>
          </cell>
          <cell r="K68">
            <v>850.32197587960195</v>
          </cell>
          <cell r="L68">
            <v>811.11134241182128</v>
          </cell>
          <cell r="M68">
            <v>147613.6507356154</v>
          </cell>
          <cell r="N68">
            <v>1301.0929734096126</v>
          </cell>
        </row>
        <row r="69">
          <cell r="D69">
            <v>4247178.6122612068</v>
          </cell>
          <cell r="E69">
            <v>1276730.7568352672</v>
          </cell>
          <cell r="F69">
            <v>87448.542048818315</v>
          </cell>
          <cell r="G69">
            <v>29471.339582073149</v>
          </cell>
          <cell r="H69">
            <v>0</v>
          </cell>
          <cell r="I69">
            <v>5028.781787067508</v>
          </cell>
          <cell r="J69">
            <v>6746.3704973996082</v>
          </cell>
          <cell r="K69">
            <v>976.6879944523788</v>
          </cell>
          <cell r="L69">
            <v>931.65028397425215</v>
          </cell>
          <cell r="M69">
            <v>169550.45803870374</v>
          </cell>
          <cell r="N69">
            <v>1494.4478948471224</v>
          </cell>
        </row>
        <row r="70">
          <cell r="D70">
            <v>1785808.5915528163</v>
          </cell>
          <cell r="E70">
            <v>536826.19988573412</v>
          </cell>
          <cell r="F70">
            <v>36769.434951172014</v>
          </cell>
          <cell r="G70">
            <v>12391.796115731615</v>
          </cell>
          <cell r="H70">
            <v>0</v>
          </cell>
          <cell r="I70">
            <v>2114.4488000725437</v>
          </cell>
          <cell r="J70">
            <v>2836.6422738318583</v>
          </cell>
          <cell r="K70">
            <v>410.66740323194068</v>
          </cell>
          <cell r="L70">
            <v>391.73042467315895</v>
          </cell>
          <cell r="M70">
            <v>71290.777315821251</v>
          </cell>
          <cell r="N70">
            <v>628.3695916487809</v>
          </cell>
        </row>
      </sheetData>
      <sheetData sheetId="16">
        <row r="11">
          <cell r="D11">
            <v>1411006.5487356202</v>
          </cell>
          <cell r="E11">
            <v>424009.44890661089</v>
          </cell>
          <cell r="F11">
            <v>178314.90625453196</v>
          </cell>
          <cell r="G11">
            <v>11934.060077302993</v>
          </cell>
          <cell r="H11">
            <v>0</v>
          </cell>
          <cell r="I11">
            <v>1939.9229382568644</v>
          </cell>
          <cell r="J11">
            <v>2282.1429065740763</v>
          </cell>
          <cell r="K11">
            <v>1507.1131752780634</v>
          </cell>
          <cell r="L11">
            <v>646.91522505131047</v>
          </cell>
          <cell r="M11">
            <v>73318.078016938176</v>
          </cell>
          <cell r="N11">
            <v>590.73859539611851</v>
          </cell>
        </row>
        <row r="12">
          <cell r="D12">
            <v>2311671.9830331509</v>
          </cell>
          <cell r="E12">
            <v>694660.67642071075</v>
          </cell>
          <cell r="F12">
            <v>292135.83261902997</v>
          </cell>
          <cell r="G12">
            <v>19551.739394304434</v>
          </cell>
          <cell r="H12">
            <v>0</v>
          </cell>
          <cell r="I12">
            <v>3178.2031838407825</v>
          </cell>
          <cell r="J12">
            <v>3738.8669975575103</v>
          </cell>
          <cell r="K12">
            <v>2469.1248284229023</v>
          </cell>
          <cell r="L12">
            <v>1059.8503617780891</v>
          </cell>
          <cell r="M12">
            <v>120118.04406823593</v>
          </cell>
          <cell r="N12">
            <v>967.81539497265248</v>
          </cell>
        </row>
        <row r="13">
          <cell r="D13">
            <v>1635387.9966750874</v>
          </cell>
          <cell r="E13">
            <v>491436.3890373524</v>
          </cell>
          <cell r="F13">
            <v>206670.94534622508</v>
          </cell>
          <cell r="G13">
            <v>13831.841262189308</v>
          </cell>
          <cell r="H13">
            <v>0</v>
          </cell>
          <cell r="I13">
            <v>2248.4138649411598</v>
          </cell>
          <cell r="J13">
            <v>2645.054425475766</v>
          </cell>
          <cell r="K13">
            <v>1746.7777160135881</v>
          </cell>
          <cell r="L13">
            <v>749.78914510587799</v>
          </cell>
          <cell r="M13">
            <v>84977.284361742932</v>
          </cell>
          <cell r="N13">
            <v>684.67918093591265</v>
          </cell>
        </row>
        <row r="14">
          <cell r="D14">
            <v>2102375.334316853</v>
          </cell>
          <cell r="E14">
            <v>631766.73963514459</v>
          </cell>
          <cell r="F14">
            <v>265686.12384292483</v>
          </cell>
          <cell r="G14">
            <v>17781.542946955073</v>
          </cell>
          <cell r="H14">
            <v>0</v>
          </cell>
          <cell r="I14">
            <v>2890.4515996196724</v>
          </cell>
          <cell r="J14">
            <v>3400.3534288815636</v>
          </cell>
          <cell r="K14">
            <v>2245.5725443427664</v>
          </cell>
          <cell r="L14">
            <v>963.89248778514684</v>
          </cell>
          <cell r="M14">
            <v>109242.66717291546</v>
          </cell>
          <cell r="N14">
            <v>880.19028196763338</v>
          </cell>
        </row>
        <row r="15">
          <cell r="D15">
            <v>8790455.0049035735</v>
          </cell>
          <cell r="E15">
            <v>2641544.0705129527</v>
          </cell>
          <cell r="F15">
            <v>1110887.2326203201</v>
          </cell>
          <cell r="G15">
            <v>74348.214917466103</v>
          </cell>
          <cell r="H15">
            <v>0</v>
          </cell>
          <cell r="I15">
            <v>12085.560706297243</v>
          </cell>
          <cell r="J15">
            <v>14217.563024761064</v>
          </cell>
          <cell r="K15">
            <v>9389.1914013089972</v>
          </cell>
          <cell r="L15">
            <v>4030.2287632161265</v>
          </cell>
          <cell r="M15">
            <v>456765.60922515206</v>
          </cell>
          <cell r="N15">
            <v>3680.2529705781699</v>
          </cell>
        </row>
        <row r="16">
          <cell r="D16">
            <v>1746859.890087164</v>
          </cell>
          <cell r="E16">
            <v>524933.84951093036</v>
          </cell>
          <cell r="F16">
            <v>220758.12321340165</v>
          </cell>
          <cell r="G16">
            <v>14774.652104635439</v>
          </cell>
          <cell r="H16">
            <v>0</v>
          </cell>
          <cell r="I16">
            <v>2401.6710437932261</v>
          </cell>
          <cell r="J16">
            <v>2825.3475581055977</v>
          </cell>
          <cell r="K16">
            <v>1865.8421947611002</v>
          </cell>
          <cell r="L16">
            <v>800.89653725667165</v>
          </cell>
          <cell r="M16">
            <v>90769.535988927833</v>
          </cell>
          <cell r="N16">
            <v>731.34852474541071</v>
          </cell>
        </row>
        <row r="17">
          <cell r="D17">
            <v>1374347.6678159162</v>
          </cell>
          <cell r="E17">
            <v>412993.40372225281</v>
          </cell>
          <cell r="F17">
            <v>173682.16736295802</v>
          </cell>
          <cell r="G17">
            <v>11624.005324081279</v>
          </cell>
          <cell r="H17">
            <v>0</v>
          </cell>
          <cell r="I17">
            <v>1889.5224606327981</v>
          </cell>
          <cell r="J17">
            <v>2222.8513284245537</v>
          </cell>
          <cell r="K17">
            <v>1467.9573808031596</v>
          </cell>
          <cell r="L17">
            <v>630.10794076085119</v>
          </cell>
          <cell r="M17">
            <v>71413.225985108162</v>
          </cell>
          <cell r="N17">
            <v>575.39081700153577</v>
          </cell>
        </row>
        <row r="18">
          <cell r="D18">
            <v>4236323.4124959316</v>
          </cell>
          <cell r="E18">
            <v>1273021.1331280889</v>
          </cell>
          <cell r="F18">
            <v>535362.22977844591</v>
          </cell>
          <cell r="G18">
            <v>35830.122940899571</v>
          </cell>
          <cell r="H18">
            <v>0</v>
          </cell>
          <cell r="I18">
            <v>5824.3109992222189</v>
          </cell>
          <cell r="J18">
            <v>6851.7721866312504</v>
          </cell>
          <cell r="K18">
            <v>4524.8683186004328</v>
          </cell>
          <cell r="L18">
            <v>1942.2603787634412</v>
          </cell>
          <cell r="M18">
            <v>220125.90284622082</v>
          </cell>
          <cell r="N18">
            <v>1773.5989564215993</v>
          </cell>
        </row>
        <row r="19">
          <cell r="D19">
            <v>5646840.0670410069</v>
          </cell>
          <cell r="E19">
            <v>1696883.3681426439</v>
          </cell>
          <cell r="F19">
            <v>713615.22601793229</v>
          </cell>
          <cell r="G19">
            <v>47760.039574143622</v>
          </cell>
          <cell r="H19">
            <v>0</v>
          </cell>
          <cell r="I19">
            <v>7763.560406248198</v>
          </cell>
          <cell r="J19">
            <v>9133.1227449678736</v>
          </cell>
          <cell r="K19">
            <v>6031.4582319632882</v>
          </cell>
          <cell r="L19">
            <v>2588.9509981877886</v>
          </cell>
          <cell r="M19">
            <v>293418.5252049166</v>
          </cell>
          <cell r="N19">
            <v>2364.1324504266049</v>
          </cell>
        </row>
        <row r="20">
          <cell r="D20">
            <v>3126539.1313410508</v>
          </cell>
          <cell r="E20">
            <v>939529.39853666502</v>
          </cell>
          <cell r="F20">
            <v>395114.06421591702</v>
          </cell>
          <cell r="G20">
            <v>26443.750995271959</v>
          </cell>
          <cell r="H20">
            <v>0</v>
          </cell>
          <cell r="I20">
            <v>4298.5236203766462</v>
          </cell>
          <cell r="J20">
            <v>5056.8221012935737</v>
          </cell>
          <cell r="K20">
            <v>3339.4942936933344</v>
          </cell>
          <cell r="L20">
            <v>1433.4488862547439</v>
          </cell>
          <cell r="M20">
            <v>162459.79875861254</v>
          </cell>
          <cell r="N20">
            <v>1308.9714831971901</v>
          </cell>
        </row>
        <row r="21">
          <cell r="D21">
            <v>1982892.3238736177</v>
          </cell>
          <cell r="E21">
            <v>595861.9272463317</v>
          </cell>
          <cell r="F21">
            <v>250586.54700163635</v>
          </cell>
          <cell r="G21">
            <v>16770.975401308788</v>
          </cell>
          <cell r="H21">
            <v>0</v>
          </cell>
          <cell r="I21">
            <v>2726.1803331974738</v>
          </cell>
          <cell r="J21">
            <v>3207.1032239243391</v>
          </cell>
          <cell r="K21">
            <v>2117.9512945177762</v>
          </cell>
          <cell r="L21">
            <v>909.11217605664592</v>
          </cell>
          <cell r="M21">
            <v>103034.14554044986</v>
          </cell>
          <cell r="N21">
            <v>830.16696646552975</v>
          </cell>
        </row>
        <row r="22">
          <cell r="D22">
            <v>1502279.7342059505</v>
          </cell>
          <cell r="E22">
            <v>451437.1692853042</v>
          </cell>
          <cell r="F22">
            <v>189849.48738406575</v>
          </cell>
          <cell r="G22">
            <v>12706.033587862394</v>
          </cell>
          <cell r="H22">
            <v>0</v>
          </cell>
          <cell r="I22">
            <v>2065.4099151247819</v>
          </cell>
          <cell r="J22">
            <v>2429.7669221877441</v>
          </cell>
          <cell r="K22">
            <v>1604.6031695627801</v>
          </cell>
          <cell r="L22">
            <v>688.76195735216265</v>
          </cell>
          <cell r="M22">
            <v>78060.773604825212</v>
          </cell>
          <cell r="N22">
            <v>628.95145374917718</v>
          </cell>
        </row>
        <row r="23">
          <cell r="D23">
            <v>2030031.0690396919</v>
          </cell>
          <cell r="E23">
            <v>610027.18635014421</v>
          </cell>
          <cell r="F23">
            <v>256543.67096592757</v>
          </cell>
          <cell r="G23">
            <v>17169.667113466116</v>
          </cell>
          <cell r="H23">
            <v>0</v>
          </cell>
          <cell r="I23">
            <v>2790.9890565235669</v>
          </cell>
          <cell r="J23">
            <v>3283.34479275473</v>
          </cell>
          <cell r="K23">
            <v>2168.3007588555047</v>
          </cell>
          <cell r="L23">
            <v>930.72424579868448</v>
          </cell>
          <cell r="M23">
            <v>105483.54749312242</v>
          </cell>
          <cell r="N23">
            <v>849.90229379841503</v>
          </cell>
        </row>
        <row r="24">
          <cell r="D24">
            <v>1225741.1488579831</v>
          </cell>
          <cell r="E24">
            <v>368336.93613622652</v>
          </cell>
          <cell r="F24">
            <v>154902.12872986923</v>
          </cell>
          <cell r="G24">
            <v>10367.115959030476</v>
          </cell>
          <cell r="H24">
            <v>0</v>
          </cell>
          <cell r="I24">
            <v>1685.2107264602489</v>
          </cell>
          <cell r="J24">
            <v>1982.4971547218079</v>
          </cell>
          <cell r="K24">
            <v>1309.2289589865468</v>
          </cell>
          <cell r="L24">
            <v>561.97514595425798</v>
          </cell>
          <cell r="M24">
            <v>63691.401901055069</v>
          </cell>
          <cell r="N24">
            <v>513.17451732909183</v>
          </cell>
        </row>
        <row r="25">
          <cell r="D25">
            <v>1534485.1469536456</v>
          </cell>
          <cell r="E25">
            <v>461114.94103143568</v>
          </cell>
          <cell r="F25">
            <v>193919.42253790304</v>
          </cell>
          <cell r="G25">
            <v>12978.421643672435</v>
          </cell>
          <cell r="H25">
            <v>0</v>
          </cell>
          <cell r="I25">
            <v>2109.6875401870238</v>
          </cell>
          <cell r="J25">
            <v>2481.8555211537105</v>
          </cell>
          <cell r="K25">
            <v>1639.0021607728581</v>
          </cell>
          <cell r="L25">
            <v>703.52742520503307</v>
          </cell>
          <cell r="M25">
            <v>79734.216556963933</v>
          </cell>
          <cell r="N25">
            <v>642.4347223475927</v>
          </cell>
        </row>
        <row r="26">
          <cell r="D26">
            <v>7152721.974376888</v>
          </cell>
          <cell r="E26">
            <v>2149402.9955108371</v>
          </cell>
          <cell r="F26">
            <v>903919.93536007591</v>
          </cell>
          <cell r="G26">
            <v>60496.53974671461</v>
          </cell>
          <cell r="H26">
            <v>0</v>
          </cell>
          <cell r="I26">
            <v>9833.9227705934227</v>
          </cell>
          <cell r="J26">
            <v>11568.715773252779</v>
          </cell>
          <cell r="K26">
            <v>7639.9089262513189</v>
          </cell>
          <cell r="L26">
            <v>3279.3644720712605</v>
          </cell>
          <cell r="M26">
            <v>371666.47328515968</v>
          </cell>
          <cell r="N26">
            <v>2994.5920068114897</v>
          </cell>
        </row>
        <row r="27">
          <cell r="D27">
            <v>1969694.9113691871</v>
          </cell>
          <cell r="E27">
            <v>591896.08625997254</v>
          </cell>
          <cell r="F27">
            <v>248918.73378302396</v>
          </cell>
          <cell r="G27">
            <v>16659.353868556896</v>
          </cell>
          <cell r="H27">
            <v>0</v>
          </cell>
          <cell r="I27">
            <v>2708.0358651466881</v>
          </cell>
          <cell r="J27">
            <v>3185.7579074485884</v>
          </cell>
          <cell r="K27">
            <v>2103.8549784639422</v>
          </cell>
          <cell r="L27">
            <v>903.06145496817965</v>
          </cell>
          <cell r="M27">
            <v>102348.38761786005</v>
          </cell>
          <cell r="N27">
            <v>824.64167607427203</v>
          </cell>
        </row>
        <row r="28">
          <cell r="D28">
            <v>3288176.3812513994</v>
          </cell>
          <cell r="E28">
            <v>988101.6190686539</v>
          </cell>
          <cell r="F28">
            <v>415540.85181008611</v>
          </cell>
          <cell r="G28">
            <v>27810.852128068738</v>
          </cell>
          <cell r="H28">
            <v>0</v>
          </cell>
          <cell r="I28">
            <v>4520.7506603991196</v>
          </cell>
          <cell r="J28">
            <v>5318.2520029843845</v>
          </cell>
          <cell r="K28">
            <v>3512.1409969803535</v>
          </cell>
          <cell r="L28">
            <v>1507.5559823530061</v>
          </cell>
          <cell r="M28">
            <v>170858.71973455674</v>
          </cell>
          <cell r="N28">
            <v>1376.6432895834139</v>
          </cell>
        </row>
        <row r="29">
          <cell r="D29">
            <v>1615184.2863924487</v>
          </cell>
          <cell r="E29">
            <v>485365.14573200647</v>
          </cell>
          <cell r="F29">
            <v>204117.71644146155</v>
          </cell>
          <cell r="G29">
            <v>13660.961621330454</v>
          </cell>
          <cell r="H29">
            <v>0</v>
          </cell>
          <cell r="I29">
            <v>2220.6367854865621</v>
          </cell>
          <cell r="J29">
            <v>2612.3772177411047</v>
          </cell>
          <cell r="K29">
            <v>1725.1978884899308</v>
          </cell>
          <cell r="L29">
            <v>740.52619179352337</v>
          </cell>
          <cell r="M29">
            <v>83927.468393091694</v>
          </cell>
          <cell r="N29">
            <v>676.22060117605906</v>
          </cell>
        </row>
        <row r="30">
          <cell r="D30">
            <v>2103768.307809785</v>
          </cell>
          <cell r="E30">
            <v>632185.33012546448</v>
          </cell>
          <cell r="F30">
            <v>265862.15983512474</v>
          </cell>
          <cell r="G30">
            <v>17793.324486428181</v>
          </cell>
          <cell r="H30">
            <v>0</v>
          </cell>
          <cell r="I30">
            <v>2892.3667298036848</v>
          </cell>
          <cell r="J30">
            <v>3402.6064053675977</v>
          </cell>
          <cell r="K30">
            <v>2247.0603961928464</v>
          </cell>
          <cell r="L30">
            <v>964.53113525384799</v>
          </cell>
          <cell r="M30">
            <v>109315.04822552069</v>
          </cell>
          <cell r="N30">
            <v>880.77347075961757</v>
          </cell>
        </row>
        <row r="31">
          <cell r="D31">
            <v>1303975.4224664487</v>
          </cell>
          <cell r="E31">
            <v>391846.44519418193</v>
          </cell>
          <cell r="F31">
            <v>164788.92704195759</v>
          </cell>
          <cell r="G31">
            <v>11028.808509064505</v>
          </cell>
          <cell r="H31">
            <v>0</v>
          </cell>
          <cell r="I31">
            <v>1792.7711499514958</v>
          </cell>
          <cell r="J31">
            <v>2109.0322106551225</v>
          </cell>
          <cell r="K31">
            <v>1392.7919336724424</v>
          </cell>
          <cell r="L31">
            <v>597.84382619780331</v>
          </cell>
          <cell r="M31">
            <v>67756.575504369583</v>
          </cell>
          <cell r="N31">
            <v>545.92844391059066</v>
          </cell>
        </row>
        <row r="32">
          <cell r="D32">
            <v>1613732.1004069299</v>
          </cell>
          <cell r="E32">
            <v>484928.76180453179</v>
          </cell>
          <cell r="F32">
            <v>203934.19751442043</v>
          </cell>
          <cell r="G32">
            <v>13648.679272385916</v>
          </cell>
          <cell r="H32">
            <v>0</v>
          </cell>
          <cell r="I32">
            <v>2218.6402469825789</v>
          </cell>
          <cell r="J32">
            <v>2610.0284717704731</v>
          </cell>
          <cell r="K32">
            <v>1723.6467910597376</v>
          </cell>
          <cell r="L32">
            <v>739.86039670952459</v>
          </cell>
          <cell r="M32">
            <v>83852.010567983249</v>
          </cell>
          <cell r="N32">
            <v>675.61262220522576</v>
          </cell>
        </row>
        <row r="33">
          <cell r="D33">
            <v>1290019.9141710703</v>
          </cell>
          <cell r="E33">
            <v>387652.79535829893</v>
          </cell>
          <cell r="F33">
            <v>163025.31002993553</v>
          </cell>
          <cell r="G33">
            <v>10910.775127464978</v>
          </cell>
          <cell r="H33">
            <v>0</v>
          </cell>
          <cell r="I33">
            <v>1773.5844135883674</v>
          </cell>
          <cell r="J33">
            <v>2086.4607603011382</v>
          </cell>
          <cell r="K33">
            <v>1377.8858863273654</v>
          </cell>
          <cell r="L33">
            <v>591.44553499376889</v>
          </cell>
          <cell r="M33">
            <v>67031.425754438635</v>
          </cell>
          <cell r="N33">
            <v>540.08576559287633</v>
          </cell>
        </row>
        <row r="34">
          <cell r="D34">
            <v>2270422.8669734169</v>
          </cell>
          <cell r="E34">
            <v>682265.25913221901</v>
          </cell>
          <cell r="F34">
            <v>286923.0061655562</v>
          </cell>
          <cell r="G34">
            <v>19202.861191270134</v>
          </cell>
          <cell r="H34">
            <v>0</v>
          </cell>
          <cell r="I34">
            <v>3121.4918195322307</v>
          </cell>
          <cell r="J34">
            <v>3672.1512351802721</v>
          </cell>
          <cell r="K34">
            <v>2425.066148229032</v>
          </cell>
          <cell r="L34">
            <v>1040.9385564268935</v>
          </cell>
          <cell r="M34">
            <v>117974.67633397039</v>
          </cell>
          <cell r="N34">
            <v>950.54584728395184</v>
          </cell>
        </row>
        <row r="35">
          <cell r="D35">
            <v>2657347.4694643444</v>
          </cell>
          <cell r="E35">
            <v>798536.64541146683</v>
          </cell>
          <cell r="F35">
            <v>335820.3158786589</v>
          </cell>
          <cell r="G35">
            <v>22475.405500615154</v>
          </cell>
          <cell r="H35">
            <v>0</v>
          </cell>
          <cell r="I35">
            <v>3653.4552696102432</v>
          </cell>
          <cell r="J35">
            <v>4297.9578536859917</v>
          </cell>
          <cell r="K35">
            <v>2838.3449999649406</v>
          </cell>
          <cell r="L35">
            <v>1218.3349097766377</v>
          </cell>
          <cell r="M35">
            <v>138079.87585804291</v>
          </cell>
          <cell r="N35">
            <v>1112.5375094803542</v>
          </cell>
        </row>
        <row r="36">
          <cell r="D36">
            <v>2742203.1722385273</v>
          </cell>
          <cell r="E36">
            <v>824035.90323001158</v>
          </cell>
          <cell r="F36">
            <v>346543.89239139698</v>
          </cell>
          <cell r="G36">
            <v>23193.101003670265</v>
          </cell>
          <cell r="H36">
            <v>0</v>
          </cell>
          <cell r="I36">
            <v>3770.119167733928</v>
          </cell>
          <cell r="J36">
            <v>4435.2023195901284</v>
          </cell>
          <cell r="K36">
            <v>2928.9804032967309</v>
          </cell>
          <cell r="L36">
            <v>1257.2393685165619</v>
          </cell>
          <cell r="M36">
            <v>142489.10914030843</v>
          </cell>
          <cell r="N36">
            <v>1148.0635945386339</v>
          </cell>
        </row>
        <row r="37">
          <cell r="D37">
            <v>2962609.9349086033</v>
          </cell>
          <cell r="E37">
            <v>890268.44485696021</v>
          </cell>
          <cell r="F37">
            <v>374397.63357962685</v>
          </cell>
          <cell r="G37">
            <v>25057.264957767828</v>
          </cell>
          <cell r="H37">
            <v>0</v>
          </cell>
          <cell r="I37">
            <v>4073.1454967284722</v>
          </cell>
          <cell r="J37">
            <v>4791.685236298913</v>
          </cell>
          <cell r="K37">
            <v>3164.3995345814978</v>
          </cell>
          <cell r="L37">
            <v>1358.2909834812908</v>
          </cell>
          <cell r="M37">
            <v>153941.78470399443</v>
          </cell>
          <cell r="N37">
            <v>1240.3401197696464</v>
          </cell>
        </row>
        <row r="38">
          <cell r="D38">
            <v>1582788.317985503</v>
          </cell>
          <cell r="E38">
            <v>475630.11174273555</v>
          </cell>
          <cell r="F38">
            <v>200023.69995749433</v>
          </cell>
          <cell r="G38">
            <v>13386.961877263113</v>
          </cell>
          <cell r="H38">
            <v>0</v>
          </cell>
          <cell r="I38">
            <v>2176.0971748972324</v>
          </cell>
          <cell r="J38">
            <v>2559.980416629332</v>
          </cell>
          <cell r="K38">
            <v>1690.5953624734848</v>
          </cell>
          <cell r="L38">
            <v>725.67335839490158</v>
          </cell>
          <cell r="M38">
            <v>82244.123874795099</v>
          </cell>
          <cell r="N38">
            <v>662.65755365486564</v>
          </cell>
        </row>
        <row r="39">
          <cell r="D39">
            <v>1420075.0980814253</v>
          </cell>
          <cell r="E39">
            <v>426734.56071700098</v>
          </cell>
          <cell r="F39">
            <v>179460.93745326088</v>
          </cell>
          <cell r="G39">
            <v>12010.760368172516</v>
          </cell>
          <cell r="H39">
            <v>0</v>
          </cell>
          <cell r="I39">
            <v>1952.3908370829938</v>
          </cell>
          <cell r="J39">
            <v>2296.8102556242925</v>
          </cell>
          <cell r="K39">
            <v>1516.7994026112883</v>
          </cell>
          <cell r="L39">
            <v>651.07295390535967</v>
          </cell>
          <cell r="M39">
            <v>73789.293837326812</v>
          </cell>
          <cell r="N39">
            <v>594.53527664300702</v>
          </cell>
        </row>
        <row r="40">
          <cell r="D40">
            <v>1736968.5064728807</v>
          </cell>
          <cell r="E40">
            <v>521961.47484762751</v>
          </cell>
          <cell r="F40">
            <v>219508.10694417238</v>
          </cell>
          <cell r="G40">
            <v>14690.992417579921</v>
          </cell>
          <cell r="H40">
            <v>0</v>
          </cell>
          <cell r="I40">
            <v>2388.0718709320931</v>
          </cell>
          <cell r="J40">
            <v>2809.3493680392457</v>
          </cell>
          <cell r="K40">
            <v>1855.277088185107</v>
          </cell>
          <cell r="L40">
            <v>796.36155713015353</v>
          </cell>
          <cell r="M40">
            <v>90255.564429988328</v>
          </cell>
          <cell r="N40">
            <v>727.20735185853653</v>
          </cell>
        </row>
        <row r="41">
          <cell r="D41">
            <v>1383873.4791890776</v>
          </cell>
          <cell r="E41">
            <v>415855.92341384589</v>
          </cell>
          <cell r="F41">
            <v>174885.98471130818</v>
          </cell>
          <cell r="G41">
            <v>11704.573061569268</v>
          </cell>
          <cell r="H41">
            <v>0</v>
          </cell>
          <cell r="I41">
            <v>1902.6190263467297</v>
          </cell>
          <cell r="J41">
            <v>2238.2582468928649</v>
          </cell>
          <cell r="K41">
            <v>1478.1320152430703</v>
          </cell>
          <cell r="L41">
            <v>634.47531411839304</v>
          </cell>
          <cell r="M41">
            <v>71908.201846175507</v>
          </cell>
          <cell r="N41">
            <v>579.37893770560493</v>
          </cell>
        </row>
        <row r="42">
          <cell r="D42">
            <v>1417222.131060177</v>
          </cell>
          <cell r="E42">
            <v>425877.24012163433</v>
          </cell>
          <cell r="F42">
            <v>179100.39586158859</v>
          </cell>
          <cell r="G42">
            <v>11986.630444848877</v>
          </cell>
          <cell r="H42">
            <v>0</v>
          </cell>
          <cell r="I42">
            <v>1948.4684341915474</v>
          </cell>
          <cell r="J42">
            <v>2292.1959053535115</v>
          </cell>
          <cell r="K42">
            <v>1513.752114000041</v>
          </cell>
          <cell r="L42">
            <v>649.76493176735562</v>
          </cell>
          <cell r="M42">
            <v>73641.049267639246</v>
          </cell>
          <cell r="N42">
            <v>593.34084013783706</v>
          </cell>
        </row>
        <row r="43">
          <cell r="D43">
            <v>1438882.1854889542</v>
          </cell>
          <cell r="E43">
            <v>432386.11688755918</v>
          </cell>
          <cell r="F43">
            <v>181837.66917785804</v>
          </cell>
          <cell r="G43">
            <v>12169.827603687234</v>
          </cell>
          <cell r="H43">
            <v>0</v>
          </cell>
          <cell r="I43">
            <v>1978.2477689989796</v>
          </cell>
          <cell r="J43">
            <v>2327.2285844115477</v>
          </cell>
          <cell r="K43">
            <v>1536.8874803355852</v>
          </cell>
          <cell r="L43">
            <v>659.69558658818005</v>
          </cell>
          <cell r="M43">
            <v>74766.539125842435</v>
          </cell>
          <cell r="N43">
            <v>602.40913974348041</v>
          </cell>
        </row>
        <row r="44">
          <cell r="D44">
            <v>1253963.6746022755</v>
          </cell>
          <cell r="E44">
            <v>376817.84474597964</v>
          </cell>
          <cell r="F44">
            <v>158468.72949218968</v>
          </cell>
          <cell r="G44">
            <v>10605.817415141664</v>
          </cell>
          <cell r="H44">
            <v>0</v>
          </cell>
          <cell r="I44">
            <v>1724.0124776753355</v>
          </cell>
          <cell r="J44">
            <v>2028.1438861212162</v>
          </cell>
          <cell r="K44">
            <v>1339.3737803744857</v>
          </cell>
          <cell r="L44">
            <v>574.9145484040522</v>
          </cell>
          <cell r="M44">
            <v>65157.887897317283</v>
          </cell>
          <cell r="N44">
            <v>524.99029184243739</v>
          </cell>
        </row>
        <row r="45">
          <cell r="D45">
            <v>1231414.8244333975</v>
          </cell>
          <cell r="E45">
            <v>370041.88361231162</v>
          </cell>
          <cell r="F45">
            <v>155619.13527335782</v>
          </cell>
          <cell r="G45">
            <v>10415.102968897152</v>
          </cell>
          <cell r="H45">
            <v>0</v>
          </cell>
          <cell r="I45">
            <v>1693.0111816763051</v>
          </cell>
          <cell r="J45">
            <v>1991.6736808550404</v>
          </cell>
          <cell r="K45">
            <v>1315.2890805498541</v>
          </cell>
          <cell r="L45">
            <v>564.57640043817685</v>
          </cell>
          <cell r="M45">
            <v>63986.214840692941</v>
          </cell>
          <cell r="N45">
            <v>515.54988485885769</v>
          </cell>
        </row>
        <row r="46">
          <cell r="D46">
            <v>5114842.7193956282</v>
          </cell>
          <cell r="E46">
            <v>1537017.4182666305</v>
          </cell>
          <cell r="F46">
            <v>646384.45571566082</v>
          </cell>
          <cell r="G46">
            <v>43260.49397426322</v>
          </cell>
          <cell r="H46">
            <v>0</v>
          </cell>
          <cell r="I46">
            <v>7032.1436323757662</v>
          </cell>
          <cell r="J46">
            <v>8272.6774307111464</v>
          </cell>
          <cell r="K46">
            <v>5463.2254249874477</v>
          </cell>
          <cell r="L46">
            <v>2345.0420069877805</v>
          </cell>
          <cell r="M46">
            <v>265775.1219376392</v>
          </cell>
          <cell r="N46">
            <v>2141.4039548118221</v>
          </cell>
        </row>
        <row r="47">
          <cell r="D47">
            <v>1502696.7638203329</v>
          </cell>
          <cell r="E47">
            <v>451562.48726992332</v>
          </cell>
          <cell r="F47">
            <v>189902.18919233204</v>
          </cell>
          <cell r="G47">
            <v>12709.560755384409</v>
          </cell>
          <cell r="H47">
            <v>0</v>
          </cell>
          <cell r="I47">
            <v>2065.9832684629346</v>
          </cell>
          <cell r="J47">
            <v>2430.4414202452804</v>
          </cell>
          <cell r="K47">
            <v>1605.0486039421455</v>
          </cell>
          <cell r="L47">
            <v>688.95315618613188</v>
          </cell>
          <cell r="M47">
            <v>78082.443107231171</v>
          </cell>
          <cell r="N47">
            <v>629.12604931633427</v>
          </cell>
        </row>
        <row r="48">
          <cell r="D48">
            <v>1270778.2895834302</v>
          </cell>
          <cell r="E48">
            <v>381870.66015503992</v>
          </cell>
          <cell r="F48">
            <v>160593.6639914359</v>
          </cell>
          <cell r="G48">
            <v>10748.032648332206</v>
          </cell>
          <cell r="H48">
            <v>0</v>
          </cell>
          <cell r="I48">
            <v>1747.1300580502309</v>
          </cell>
          <cell r="J48">
            <v>2055.3396169563439</v>
          </cell>
          <cell r="K48">
            <v>1357.3336741808143</v>
          </cell>
          <cell r="L48">
            <v>582.62367664617977</v>
          </cell>
          <cell r="M48">
            <v>66031.601243380617</v>
          </cell>
          <cell r="N48">
            <v>532.02997712596402</v>
          </cell>
        </row>
        <row r="49">
          <cell r="D49">
            <v>1531677.8872360089</v>
          </cell>
          <cell r="E49">
            <v>460271.35554497608</v>
          </cell>
          <cell r="F49">
            <v>193564.65717283011</v>
          </cell>
          <cell r="G49">
            <v>12954.678305164978</v>
          </cell>
          <cell r="H49">
            <v>0</v>
          </cell>
          <cell r="I49">
            <v>2105.8279780008893</v>
          </cell>
          <cell r="J49">
            <v>2477.3150972575518</v>
          </cell>
          <cell r="K49">
            <v>1636.0036926858966</v>
          </cell>
          <cell r="L49">
            <v>702.24035885254898</v>
          </cell>
          <cell r="M49">
            <v>79588.347009316596</v>
          </cell>
          <cell r="N49">
            <v>641.25942187574526</v>
          </cell>
        </row>
        <row r="50">
          <cell r="D50">
            <v>1381769.2064820107</v>
          </cell>
          <cell r="E50">
            <v>415223.58651103545</v>
          </cell>
          <cell r="F50">
            <v>174620.05880839095</v>
          </cell>
          <cell r="G50">
            <v>11686.775470957326</v>
          </cell>
          <cell r="H50">
            <v>0</v>
          </cell>
          <cell r="I50">
            <v>1899.7259661433984</v>
          </cell>
          <cell r="J50">
            <v>2234.8548246789614</v>
          </cell>
          <cell r="K50">
            <v>1475.8844160919252</v>
          </cell>
          <cell r="L50">
            <v>633.51055172726069</v>
          </cell>
          <cell r="M50">
            <v>71798.860588586103</v>
          </cell>
          <cell r="N50">
            <v>578.49795306069518</v>
          </cell>
        </row>
        <row r="51">
          <cell r="D51">
            <v>2179362.8926396086</v>
          </cell>
          <cell r="E51">
            <v>654901.60899939272</v>
          </cell>
          <cell r="F51">
            <v>275415.36943529214</v>
          </cell>
          <cell r="G51">
            <v>18432.690985248679</v>
          </cell>
          <cell r="H51">
            <v>0</v>
          </cell>
          <cell r="I51">
            <v>2996.2979760837165</v>
          </cell>
          <cell r="J51">
            <v>3524.8720643749098</v>
          </cell>
          <cell r="K51">
            <v>2327.803887340207</v>
          </cell>
          <cell r="L51">
            <v>999.18957670592147</v>
          </cell>
          <cell r="M51">
            <v>113243.05952580668</v>
          </cell>
          <cell r="N51">
            <v>912.42225290165561</v>
          </cell>
        </row>
        <row r="52">
          <cell r="D52">
            <v>1277165.9256011494</v>
          </cell>
          <cell r="E52">
            <v>383790.15374641703</v>
          </cell>
          <cell r="F52">
            <v>161400.89675637829</v>
          </cell>
          <cell r="G52">
            <v>10802.058217565542</v>
          </cell>
          <cell r="H52">
            <v>0</v>
          </cell>
          <cell r="I52">
            <v>1755.9121020762586</v>
          </cell>
          <cell r="J52">
            <v>2065.6708930518926</v>
          </cell>
          <cell r="K52">
            <v>1364.1563855352103</v>
          </cell>
          <cell r="L52">
            <v>585.55226616665482</v>
          </cell>
          <cell r="M52">
            <v>66363.51266952575</v>
          </cell>
          <cell r="N52">
            <v>534.70425467087728</v>
          </cell>
        </row>
        <row r="53">
          <cell r="D53">
            <v>1778238.0891600365</v>
          </cell>
          <cell r="E53">
            <v>534363.04238639411</v>
          </cell>
          <cell r="F53">
            <v>224723.51985250946</v>
          </cell>
          <cell r="G53">
            <v>15040.043723964767</v>
          </cell>
          <cell r="H53">
            <v>0</v>
          </cell>
          <cell r="I53">
            <v>2444.811373791837</v>
          </cell>
          <cell r="J53">
            <v>2876.0982328628438</v>
          </cell>
          <cell r="K53">
            <v>1899.35762903148</v>
          </cell>
          <cell r="L53">
            <v>815.28274597634186</v>
          </cell>
          <cell r="M53">
            <v>92399.995641802874</v>
          </cell>
          <cell r="N53">
            <v>744.48546820111528</v>
          </cell>
        </row>
        <row r="54">
          <cell r="D54">
            <v>2397802.2649421226</v>
          </cell>
          <cell r="E54">
            <v>720542.94705873111</v>
          </cell>
          <cell r="F54">
            <v>303020.48312475375</v>
          </cell>
          <cell r="G54">
            <v>20280.215076928151</v>
          </cell>
          <cell r="H54">
            <v>0</v>
          </cell>
          <cell r="I54">
            <v>3296.6194376161229</v>
          </cell>
          <cell r="J54">
            <v>3878.1729505142284</v>
          </cell>
          <cell r="K54">
            <v>2561.1216251576475</v>
          </cell>
          <cell r="L54">
            <v>1099.3391867979335</v>
          </cell>
          <cell r="M54">
            <v>124593.50644952791</v>
          </cell>
          <cell r="N54">
            <v>1003.8751012876735</v>
          </cell>
        </row>
        <row r="55">
          <cell r="D55">
            <v>2151649.6454428015</v>
          </cell>
          <cell r="E55">
            <v>646573.73930817097</v>
          </cell>
          <cell r="F55">
            <v>271913.12837175105</v>
          </cell>
          <cell r="G55">
            <v>18198.296922882204</v>
          </cell>
          <cell r="H55">
            <v>0</v>
          </cell>
          <cell r="I55">
            <v>2958.1964066906871</v>
          </cell>
          <cell r="J55">
            <v>3480.0490332096751</v>
          </cell>
          <cell r="K55">
            <v>2298.2030325337764</v>
          </cell>
          <cell r="L55">
            <v>986.48366718105763</v>
          </cell>
          <cell r="M55">
            <v>111803.03642889125</v>
          </cell>
          <cell r="N55">
            <v>900.8196953248837</v>
          </cell>
        </row>
        <row r="56">
          <cell r="D56">
            <v>1667474.466309817</v>
          </cell>
          <cell r="E56">
            <v>501078.41821104521</v>
          </cell>
          <cell r="F56">
            <v>210725.84915236451</v>
          </cell>
          <cell r="G56">
            <v>14103.223316817297</v>
          </cell>
          <cell r="H56">
            <v>0</v>
          </cell>
          <cell r="I56">
            <v>2292.5279610152506</v>
          </cell>
          <cell r="J56">
            <v>2696.9506474596537</v>
          </cell>
          <cell r="K56">
            <v>1781.0496626448728</v>
          </cell>
          <cell r="L56">
            <v>764.50008017804566</v>
          </cell>
          <cell r="M56">
            <v>86644.546846155412</v>
          </cell>
          <cell r="N56">
            <v>698.11265225482714</v>
          </cell>
        </row>
        <row r="57">
          <cell r="D57">
            <v>1880467.3812217137</v>
          </cell>
          <cell r="E57">
            <v>565083.08817783743</v>
          </cell>
          <cell r="F57">
            <v>237642.67082794599</v>
          </cell>
          <cell r="G57">
            <v>15904.682172466259</v>
          </cell>
          <cell r="H57">
            <v>0</v>
          </cell>
          <cell r="I57">
            <v>2585.3613583471292</v>
          </cell>
          <cell r="J57">
            <v>3041.442507084465</v>
          </cell>
          <cell r="K57">
            <v>2008.5499733927186</v>
          </cell>
          <cell r="L57">
            <v>862.15261028716122</v>
          </cell>
          <cell r="M57">
            <v>97711.987437808915</v>
          </cell>
          <cell r="N57">
            <v>787.28526133812784</v>
          </cell>
        </row>
        <row r="58">
          <cell r="D58">
            <v>3081169.9351650053</v>
          </cell>
          <cell r="E58">
            <v>925895.89138875087</v>
          </cell>
          <cell r="F58">
            <v>389380.56569301907</v>
          </cell>
          <cell r="G58">
            <v>26060.025835874902</v>
          </cell>
          <cell r="H58">
            <v>0</v>
          </cell>
          <cell r="I58">
            <v>4236.1477622128041</v>
          </cell>
          <cell r="J58">
            <v>4983.4425770646403</v>
          </cell>
          <cell r="K58">
            <v>3291.0349060526719</v>
          </cell>
          <cell r="L58">
            <v>1412.6481154993398</v>
          </cell>
          <cell r="M58">
            <v>160102.34530258019</v>
          </cell>
          <cell r="N58">
            <v>1289.9770035136592</v>
          </cell>
        </row>
        <row r="59">
          <cell r="D59">
            <v>1758084.0357323007</v>
          </cell>
          <cell r="E59">
            <v>528306.72103566315</v>
          </cell>
          <cell r="F59">
            <v>222176.56629596083</v>
          </cell>
          <cell r="G59">
            <v>14869.584072573851</v>
          </cell>
          <cell r="H59">
            <v>0</v>
          </cell>
          <cell r="I59">
            <v>2417.1025650847805</v>
          </cell>
          <cell r="J59">
            <v>2843.5013394536404</v>
          </cell>
          <cell r="K59">
            <v>1877.8308405956525</v>
          </cell>
          <cell r="L59">
            <v>806.04255923122503</v>
          </cell>
          <cell r="M59">
            <v>91352.759919972668</v>
          </cell>
          <cell r="N59">
            <v>736.04767801218406</v>
          </cell>
        </row>
        <row r="60">
          <cell r="D60">
            <v>9973036.8133690841</v>
          </cell>
          <cell r="E60">
            <v>2996911.5642668013</v>
          </cell>
          <cell r="F60">
            <v>1260335.1317132062</v>
          </cell>
          <cell r="G60">
            <v>84350.296311914251</v>
          </cell>
          <cell r="H60">
            <v>0</v>
          </cell>
          <cell r="I60">
            <v>13711.43379573347</v>
          </cell>
          <cell r="J60">
            <v>16130.254846107662</v>
          </cell>
          <cell r="K60">
            <v>10652.321346368151</v>
          </cell>
          <cell r="L60">
            <v>4572.4163083062494</v>
          </cell>
          <cell r="M60">
            <v>518214.38518737617</v>
          </cell>
          <cell r="N60">
            <v>4175.3581967728451</v>
          </cell>
        </row>
        <row r="61">
          <cell r="D61">
            <v>3564935.2209344432</v>
          </cell>
          <cell r="E61">
            <v>1071268.0389546526</v>
          </cell>
          <cell r="F61">
            <v>450516.04494254675</v>
          </cell>
          <cell r="G61">
            <v>30151.632631647371</v>
          </cell>
          <cell r="H61">
            <v>0</v>
          </cell>
          <cell r="I61">
            <v>4901.2526658275074</v>
          </cell>
          <cell r="J61">
            <v>5765.8780068327014</v>
          </cell>
          <cell r="K61">
            <v>3807.7504638781134</v>
          </cell>
          <cell r="L61">
            <v>1634.4437754812027</v>
          </cell>
          <cell r="M61">
            <v>185239.53619351759</v>
          </cell>
          <cell r="N61">
            <v>1492.5124387126816</v>
          </cell>
        </row>
        <row r="62">
          <cell r="D62">
            <v>1333381.8322366215</v>
          </cell>
          <cell r="E62">
            <v>400683.1126158504</v>
          </cell>
          <cell r="F62">
            <v>168505.14027013109</v>
          </cell>
          <cell r="G62">
            <v>11277.523060509715</v>
          </cell>
          <cell r="H62">
            <v>0</v>
          </cell>
          <cell r="I62">
            <v>1833.2005646101713</v>
          </cell>
          <cell r="J62">
            <v>2156.5937400647108</v>
          </cell>
          <cell r="K62">
            <v>1424.201275919625</v>
          </cell>
          <cell r="L62">
            <v>611.32601323050631</v>
          </cell>
          <cell r="M62">
            <v>69284.577941820753</v>
          </cell>
          <cell r="N62">
            <v>558.23986884255919</v>
          </cell>
        </row>
        <row r="63">
          <cell r="D63">
            <v>2516376.8075425355</v>
          </cell>
          <cell r="E63">
            <v>756174.76358531392</v>
          </cell>
          <cell r="F63">
            <v>318005.25301608635</v>
          </cell>
          <cell r="G63">
            <v>21283.098951776268</v>
          </cell>
          <cell r="H63">
            <v>0</v>
          </cell>
          <cell r="I63">
            <v>3459.6416966481443</v>
          </cell>
          <cell r="J63">
            <v>4069.9538118704581</v>
          </cell>
          <cell r="K63">
            <v>2687.7725294824977</v>
          </cell>
          <cell r="L63">
            <v>1153.7029861583537</v>
          </cell>
          <cell r="M63">
            <v>130754.82269075306</v>
          </cell>
          <cell r="N63">
            <v>1053.5180733973868</v>
          </cell>
        </row>
        <row r="64">
          <cell r="D64">
            <v>2268786.5080976789</v>
          </cell>
          <cell r="E64">
            <v>681773.53099266021</v>
          </cell>
          <cell r="F64">
            <v>286716.21252608835</v>
          </cell>
          <cell r="G64">
            <v>19189.021138473367</v>
          </cell>
          <cell r="H64">
            <v>0</v>
          </cell>
          <cell r="I64">
            <v>3119.2420708538075</v>
          </cell>
          <cell r="J64">
            <v>3669.5046104681319</v>
          </cell>
          <cell r="K64">
            <v>2423.3183335053386</v>
          </cell>
          <cell r="L64">
            <v>1040.1883221552584</v>
          </cell>
          <cell r="M64">
            <v>117889.64860123408</v>
          </cell>
          <cell r="N64">
            <v>949.86076163025041</v>
          </cell>
        </row>
        <row r="65">
          <cell r="D65">
            <v>2505760.6087520071</v>
          </cell>
          <cell r="E65">
            <v>752984.5809439302</v>
          </cell>
          <cell r="F65">
            <v>316663.63876645092</v>
          </cell>
          <cell r="G65">
            <v>21193.308897809271</v>
          </cell>
          <cell r="H65">
            <v>0</v>
          </cell>
          <cell r="I65">
            <v>3445.0460113415838</v>
          </cell>
          <cell r="J65">
            <v>4052.7833155419362</v>
          </cell>
          <cell r="K65">
            <v>2676.4332390426953</v>
          </cell>
          <cell r="L65">
            <v>1148.8356943403828</v>
          </cell>
          <cell r="M65">
            <v>130203.18861657759</v>
          </cell>
          <cell r="N65">
            <v>1049.0734460017291</v>
          </cell>
        </row>
        <row r="66">
          <cell r="D66">
            <v>1782009.4175438953</v>
          </cell>
          <cell r="E66">
            <v>535496.33186057745</v>
          </cell>
          <cell r="F66">
            <v>225200.11868036425</v>
          </cell>
          <cell r="G66">
            <v>15071.940995841032</v>
          </cell>
          <cell r="H66">
            <v>0</v>
          </cell>
          <cell r="I66">
            <v>2449.9963861832412</v>
          </cell>
          <cell r="J66">
            <v>2882.197928379705</v>
          </cell>
          <cell r="K66">
            <v>1903.3858305311164</v>
          </cell>
          <cell r="L66">
            <v>817.01181644194151</v>
          </cell>
          <cell r="M66">
            <v>92595.959685288733</v>
          </cell>
          <cell r="N66">
            <v>746.06439016590309</v>
          </cell>
        </row>
        <row r="67">
          <cell r="D67">
            <v>1900980.4647784967</v>
          </cell>
          <cell r="E67">
            <v>571247.29858641478</v>
          </cell>
          <cell r="F67">
            <v>240234.99655081157</v>
          </cell>
          <cell r="G67">
            <v>16078.178441322521</v>
          </cell>
          <cell r="H67">
            <v>0</v>
          </cell>
          <cell r="I67">
            <v>2613.56377977589</v>
          </cell>
          <cell r="J67">
            <v>3074.6200909681279</v>
          </cell>
          <cell r="K67">
            <v>2030.4602462555274</v>
          </cell>
          <cell r="L67">
            <v>871.55740438788587</v>
          </cell>
          <cell r="M67">
            <v>98777.878919270763</v>
          </cell>
          <cell r="N67">
            <v>795.87336475865118</v>
          </cell>
        </row>
        <row r="68">
          <cell r="D68">
            <v>3184453.383425111</v>
          </cell>
          <cell r="E68">
            <v>956932.71259782603</v>
          </cell>
          <cell r="F68">
            <v>402432.93487631495</v>
          </cell>
          <cell r="G68">
            <v>26933.580163196497</v>
          </cell>
          <cell r="H68">
            <v>0</v>
          </cell>
          <cell r="I68">
            <v>4378.1470538543526</v>
          </cell>
          <cell r="J68">
            <v>5150.4918292630264</v>
          </cell>
          <cell r="K68">
            <v>3401.3532074102659</v>
          </cell>
          <cell r="L68">
            <v>1460.0012870598362</v>
          </cell>
          <cell r="M68">
            <v>165469.11268163909</v>
          </cell>
          <cell r="N68">
            <v>1333.2181346108291</v>
          </cell>
        </row>
        <row r="69">
          <cell r="D69">
            <v>3657693.7639030777</v>
          </cell>
          <cell r="E69">
            <v>1099142.1113469845</v>
          </cell>
          <cell r="F69">
            <v>462238.33702445135</v>
          </cell>
          <cell r="G69">
            <v>30936.169050321492</v>
          </cell>
          <cell r="H69">
            <v>0</v>
          </cell>
          <cell r="I69">
            <v>5028.7817870675071</v>
          </cell>
          <cell r="J69">
            <v>5915.9044195731003</v>
          </cell>
          <cell r="K69">
            <v>3906.8269864873782</v>
          </cell>
          <cell r="L69">
            <v>1676.9715112693584</v>
          </cell>
          <cell r="M69">
            <v>190059.41324951424</v>
          </cell>
          <cell r="N69">
            <v>1531.3471637771283</v>
          </cell>
        </row>
        <row r="70">
          <cell r="D70">
            <v>1537948.2581660619</v>
          </cell>
          <cell r="E70">
            <v>462155.61081287276</v>
          </cell>
          <cell r="F70">
            <v>194357.07064927745</v>
          </cell>
          <cell r="G70">
            <v>13007.712065676778</v>
          </cell>
          <cell r="H70">
            <v>0</v>
          </cell>
          <cell r="I70">
            <v>2114.4488000725437</v>
          </cell>
          <cell r="J70">
            <v>2487.4567103864433</v>
          </cell>
          <cell r="K70">
            <v>1642.7011517806341</v>
          </cell>
          <cell r="L70">
            <v>705.11518492972436</v>
          </cell>
          <cell r="M70">
            <v>79914.165160519886</v>
          </cell>
          <cell r="N70">
            <v>643.88460467107063</v>
          </cell>
        </row>
      </sheetData>
      <sheetData sheetId="17">
        <row r="11">
          <cell r="D11">
            <v>1466956.2418983271</v>
          </cell>
          <cell r="E11">
            <v>440855.46431223559</v>
          </cell>
          <cell r="F11">
            <v>33734.498695865812</v>
          </cell>
          <cell r="G11">
            <v>12840.739286388549</v>
          </cell>
          <cell r="H11">
            <v>0</v>
          </cell>
          <cell r="I11">
            <v>1939.9229382568642</v>
          </cell>
          <cell r="J11">
            <v>2639.3245334461585</v>
          </cell>
          <cell r="K11">
            <v>1017.3001876607334</v>
          </cell>
          <cell r="L11">
            <v>251.5780894909781</v>
          </cell>
          <cell r="M11">
            <v>72964.880828661378</v>
          </cell>
          <cell r="N11">
            <v>754.4371958301482</v>
          </cell>
        </row>
        <row r="12">
          <cell r="D12">
            <v>2403335.1565736481</v>
          </cell>
          <cell r="E12">
            <v>722259.74169352837</v>
          </cell>
          <cell r="F12">
            <v>55267.706281576604</v>
          </cell>
          <cell r="G12">
            <v>21037.164764668505</v>
          </cell>
          <cell r="H12">
            <v>0</v>
          </cell>
          <cell r="I12">
            <v>3178.2031838407825</v>
          </cell>
          <cell r="J12">
            <v>4324.0427080701784</v>
          </cell>
          <cell r="K12">
            <v>1666.6572839488038</v>
          </cell>
          <cell r="L12">
            <v>412.16394179207219</v>
          </cell>
          <cell r="M12">
            <v>119539.39611982126</v>
          </cell>
          <cell r="N12">
            <v>1236.0051270643839</v>
          </cell>
        </row>
        <row r="13">
          <cell r="D13">
            <v>1700234.9363990289</v>
          </cell>
          <cell r="E13">
            <v>510961.29585713235</v>
          </cell>
          <cell r="F13">
            <v>39099.034863095694</v>
          </cell>
          <cell r="G13">
            <v>14882.702646710926</v>
          </cell>
          <cell r="H13">
            <v>0</v>
          </cell>
          <cell r="I13">
            <v>2248.4138649411598</v>
          </cell>
          <cell r="J13">
            <v>3059.0358812974373</v>
          </cell>
          <cell r="K13">
            <v>1179.0735609317153</v>
          </cell>
          <cell r="L13">
            <v>291.58460543551001</v>
          </cell>
          <cell r="M13">
            <v>84567.920958940274</v>
          </cell>
          <cell r="N13">
            <v>874.40950250119147</v>
          </cell>
        </row>
        <row r="14">
          <cell r="D14">
            <v>2185739.4086886374</v>
          </cell>
          <cell r="E14">
            <v>656867.01099961367</v>
          </cell>
          <cell r="F14">
            <v>50263.819141934444</v>
          </cell>
          <cell r="G14">
            <v>19132.479274662044</v>
          </cell>
          <cell r="H14">
            <v>0</v>
          </cell>
          <cell r="I14">
            <v>2890.4515996196724</v>
          </cell>
          <cell r="J14">
            <v>3932.5478704168831</v>
          </cell>
          <cell r="K14">
            <v>1515.7596710308167</v>
          </cell>
          <cell r="L14">
            <v>374.84699874308819</v>
          </cell>
          <cell r="M14">
            <v>108716.40947591997</v>
          </cell>
          <cell r="N14">
            <v>1124.0983631335828</v>
          </cell>
        </row>
        <row r="15">
          <cell r="D15">
            <v>9139017.0018168055</v>
          </cell>
          <cell r="E15">
            <v>2746493.3640281046</v>
          </cell>
          <cell r="F15">
            <v>210163.15846635349</v>
          </cell>
          <cell r="G15">
            <v>79996.751983782378</v>
          </cell>
          <cell r="H15">
            <v>0</v>
          </cell>
          <cell r="I15">
            <v>12085.560706297243</v>
          </cell>
          <cell r="J15">
            <v>16442.775248198872</v>
          </cell>
          <cell r="K15">
            <v>6337.6966847708072</v>
          </cell>
          <cell r="L15">
            <v>1567.3108518679262</v>
          </cell>
          <cell r="M15">
            <v>454565.21972718148</v>
          </cell>
          <cell r="N15">
            <v>4700.0818174183751</v>
          </cell>
        </row>
        <row r="16">
          <cell r="D16">
            <v>1816126.9497873455</v>
          </cell>
          <cell r="E16">
            <v>545789.61991557223</v>
          </cell>
          <cell r="F16">
            <v>41764.117067218038</v>
          </cell>
          <cell r="G16">
            <v>15897.142673475653</v>
          </cell>
          <cell r="H16">
            <v>0</v>
          </cell>
          <cell r="I16">
            <v>2401.6710437932261</v>
          </cell>
          <cell r="J16">
            <v>3267.5469639255271</v>
          </cell>
          <cell r="K16">
            <v>1259.4419888377508</v>
          </cell>
          <cell r="L16">
            <v>311.45969814977263</v>
          </cell>
          <cell r="M16">
            <v>90332.269413485541</v>
          </cell>
          <cell r="N16">
            <v>934.01131140494419</v>
          </cell>
        </row>
        <row r="17">
          <cell r="D17">
            <v>1428843.7510425225</v>
          </cell>
          <cell r="E17">
            <v>429401.74853500916</v>
          </cell>
          <cell r="F17">
            <v>32858.054166472371</v>
          </cell>
          <cell r="G17">
            <v>12507.128409215449</v>
          </cell>
          <cell r="H17">
            <v>0</v>
          </cell>
          <cell r="I17">
            <v>1889.5224606327981</v>
          </cell>
          <cell r="J17">
            <v>2570.7531410123274</v>
          </cell>
          <cell r="K17">
            <v>990.87005771380666</v>
          </cell>
          <cell r="L17">
            <v>245.04192477018319</v>
          </cell>
          <cell r="M17">
            <v>71069.205092772609</v>
          </cell>
          <cell r="N17">
            <v>734.8364198109897</v>
          </cell>
        </row>
        <row r="18">
          <cell r="D18">
            <v>4404303.4940054966</v>
          </cell>
          <cell r="E18">
            <v>1323598.6230299354</v>
          </cell>
          <cell r="F18">
            <v>101282.48289291735</v>
          </cell>
          <cell r="G18">
            <v>38552.283489703746</v>
          </cell>
          <cell r="H18">
            <v>0</v>
          </cell>
          <cell r="I18">
            <v>5824.310999222218</v>
          </cell>
          <cell r="J18">
            <v>7924.1533813092519</v>
          </cell>
          <cell r="K18">
            <v>3054.2824952764699</v>
          </cell>
          <cell r="L18">
            <v>755.32331975116824</v>
          </cell>
          <cell r="M18">
            <v>219065.48429659361</v>
          </cell>
          <cell r="N18">
            <v>2265.0780457517744</v>
          </cell>
        </row>
        <row r="19">
          <cell r="D19">
            <v>5870750.4162686076</v>
          </cell>
          <cell r="E19">
            <v>1764301.0246005203</v>
          </cell>
          <cell r="F19">
            <v>135005.26914496295</v>
          </cell>
          <cell r="G19">
            <v>51388.564537691964</v>
          </cell>
          <cell r="H19">
            <v>0</v>
          </cell>
          <cell r="I19">
            <v>7763.560406248198</v>
          </cell>
          <cell r="J19">
            <v>10562.561554900769</v>
          </cell>
          <cell r="K19">
            <v>4071.2294815630344</v>
          </cell>
          <cell r="L19">
            <v>1006.8140626280428</v>
          </cell>
          <cell r="M19">
            <v>292005.03209525329</v>
          </cell>
          <cell r="N19">
            <v>3019.2533048817004</v>
          </cell>
        </row>
        <row r="20">
          <cell r="D20">
            <v>3250513.683561577</v>
          </cell>
          <cell r="E20">
            <v>976857.16744039999</v>
          </cell>
          <cell r="F20">
            <v>74749.639073829981</v>
          </cell>
          <cell r="G20">
            <v>28452.790591381236</v>
          </cell>
          <cell r="H20">
            <v>0</v>
          </cell>
          <cell r="I20">
            <v>4298.5236203766472</v>
          </cell>
          <cell r="J20">
            <v>5848.2729520442799</v>
          </cell>
          <cell r="K20">
            <v>2254.1559767330541</v>
          </cell>
          <cell r="L20">
            <v>557.45222592084724</v>
          </cell>
          <cell r="M20">
            <v>161677.1767139335</v>
          </cell>
          <cell r="N20">
            <v>1671.6984177116906</v>
          </cell>
        </row>
        <row r="21">
          <cell r="D21">
            <v>2061518.6188364793</v>
          </cell>
          <cell r="E21">
            <v>619535.69025303249</v>
          </cell>
          <cell r="F21">
            <v>47407.206276751582</v>
          </cell>
          <cell r="G21">
            <v>18045.134791655048</v>
          </cell>
          <cell r="H21">
            <v>0</v>
          </cell>
          <cell r="I21">
            <v>2726.1803331974738</v>
          </cell>
          <cell r="J21">
            <v>3709.0517845373256</v>
          </cell>
          <cell r="K21">
            <v>1429.615429492681</v>
          </cell>
          <cell r="L21">
            <v>353.54354871950375</v>
          </cell>
          <cell r="M21">
            <v>102537.79632500833</v>
          </cell>
          <cell r="N21">
            <v>1060.2131689586063</v>
          </cell>
        </row>
        <row r="22">
          <cell r="D22">
            <v>1561848.621571281</v>
          </cell>
          <cell r="E22">
            <v>469372.89578400023</v>
          </cell>
          <cell r="F22">
            <v>35916.66798414832</v>
          </cell>
          <cell r="G22">
            <v>13671.362772518307</v>
          </cell>
          <cell r="H22">
            <v>0</v>
          </cell>
          <cell r="I22">
            <v>2065.4099151247819</v>
          </cell>
          <cell r="J22">
            <v>2810.0534063018445</v>
          </cell>
          <cell r="K22">
            <v>1083.1058558134173</v>
          </cell>
          <cell r="L22">
            <v>267.85181525288726</v>
          </cell>
          <cell r="M22">
            <v>77684.729299005223</v>
          </cell>
          <cell r="N22">
            <v>803.23915650313381</v>
          </cell>
        </row>
        <row r="23">
          <cell r="D23">
            <v>2110526.5249433587</v>
          </cell>
          <cell r="E23">
            <v>634263.73911000462</v>
          </cell>
          <cell r="F23">
            <v>48534.204545295863</v>
          </cell>
          <cell r="G23">
            <v>18474.116738980141</v>
          </cell>
          <cell r="H23">
            <v>0</v>
          </cell>
          <cell r="I23">
            <v>2790.9890565235669</v>
          </cell>
          <cell r="J23">
            <v>3797.2260362473353</v>
          </cell>
          <cell r="K23">
            <v>1463.6012776423654</v>
          </cell>
          <cell r="L23">
            <v>361.9482407179284</v>
          </cell>
          <cell r="M23">
            <v>104975.3987064695</v>
          </cell>
          <cell r="N23">
            <v>1085.4173203850562</v>
          </cell>
        </row>
        <row r="24">
          <cell r="D24">
            <v>1274344.6377907323</v>
          </cell>
          <cell r="E24">
            <v>382971.06685338926</v>
          </cell>
          <cell r="F24">
            <v>29305.153278467445</v>
          </cell>
          <cell r="G24">
            <v>11154.748033726404</v>
          </cell>
          <cell r="H24">
            <v>0</v>
          </cell>
          <cell r="I24">
            <v>1685.2107264602489</v>
          </cell>
          <cell r="J24">
            <v>2292.7807732248307</v>
          </cell>
          <cell r="K24">
            <v>883.72849996626724</v>
          </cell>
          <cell r="L24">
            <v>218.54584354444913</v>
          </cell>
          <cell r="M24">
            <v>63384.579563681982</v>
          </cell>
          <cell r="N24">
            <v>655.37946367909467</v>
          </cell>
        </row>
        <row r="25">
          <cell r="D25">
            <v>1595331.053878543</v>
          </cell>
          <cell r="E25">
            <v>479435.1681405495</v>
          </cell>
          <cell r="F25">
            <v>36686.638510019009</v>
          </cell>
          <cell r="G25">
            <v>13964.445259679162</v>
          </cell>
          <cell r="H25">
            <v>0</v>
          </cell>
          <cell r="I25">
            <v>2109.6875401870238</v>
          </cell>
          <cell r="J25">
            <v>2870.294470420873</v>
          </cell>
          <cell r="K25">
            <v>1106.3251473619077</v>
          </cell>
          <cell r="L25">
            <v>273.59394041707861</v>
          </cell>
          <cell r="M25">
            <v>79350.110728509651</v>
          </cell>
          <cell r="N25">
            <v>820.45875148353696</v>
          </cell>
        </row>
        <row r="26">
          <cell r="D26">
            <v>7436344.0455169166</v>
          </cell>
          <cell r="E26">
            <v>2234799.3848333936</v>
          </cell>
          <cell r="F26">
            <v>171008.05827777839</v>
          </cell>
          <cell r="G26">
            <v>65092.708565596593</v>
          </cell>
          <cell r="H26">
            <v>0</v>
          </cell>
          <cell r="I26">
            <v>9833.9227705934245</v>
          </cell>
          <cell r="J26">
            <v>13379.352919948495</v>
          </cell>
          <cell r="K26">
            <v>5156.9324134880753</v>
          </cell>
          <cell r="L26">
            <v>1275.3081341729765</v>
          </cell>
          <cell r="M26">
            <v>369876.03418894199</v>
          </cell>
          <cell r="N26">
            <v>3824.4184718611682</v>
          </cell>
        </row>
        <row r="27">
          <cell r="D27">
            <v>2047797.8982149982</v>
          </cell>
          <cell r="E27">
            <v>615412.28528189729</v>
          </cell>
          <cell r="F27">
            <v>47091.681097000677</v>
          </cell>
          <cell r="G27">
            <v>17925.032915886877</v>
          </cell>
          <cell r="H27">
            <v>0</v>
          </cell>
          <cell r="I27">
            <v>2708.0358651466881</v>
          </cell>
          <cell r="J27">
            <v>3684.3656803997051</v>
          </cell>
          <cell r="K27">
            <v>1420.1004274330351</v>
          </cell>
          <cell r="L27">
            <v>351.1904910196198</v>
          </cell>
          <cell r="M27">
            <v>101855.3419228687</v>
          </cell>
          <cell r="N27">
            <v>1053.1567744358606</v>
          </cell>
        </row>
        <row r="28">
          <cell r="D28">
            <v>3418560.2265714165</v>
          </cell>
          <cell r="E28">
            <v>1027359.1760407381</v>
          </cell>
          <cell r="F28">
            <v>78614.080100833089</v>
          </cell>
          <cell r="G28">
            <v>29923.755972036255</v>
          </cell>
          <cell r="H28">
            <v>0</v>
          </cell>
          <cell r="I28">
            <v>4520.7506603991205</v>
          </cell>
          <cell r="J28">
            <v>6150.6196417810725</v>
          </cell>
          <cell r="K28">
            <v>2370.6923633388492</v>
          </cell>
          <cell r="L28">
            <v>586.27164604292955</v>
          </cell>
          <cell r="M28">
            <v>170035.63733748582</v>
          </cell>
          <cell r="N28">
            <v>1758.1226470487786</v>
          </cell>
        </row>
        <row r="29">
          <cell r="D29">
            <v>1679230.1019883165</v>
          </cell>
          <cell r="E29">
            <v>504648.84033701877</v>
          </cell>
          <cell r="F29">
            <v>38616.00235074338</v>
          </cell>
          <cell r="G29">
            <v>14698.840582718691</v>
          </cell>
          <cell r="H29">
            <v>0</v>
          </cell>
          <cell r="I29">
            <v>2220.6367854865621</v>
          </cell>
          <cell r="J29">
            <v>3021.2443145159864</v>
          </cell>
          <cell r="K29">
            <v>1164.507194616556</v>
          </cell>
          <cell r="L29">
            <v>287.98234658129695</v>
          </cell>
          <cell r="M29">
            <v>83523.162297550283</v>
          </cell>
          <cell r="N29">
            <v>863.60697961803589</v>
          </cell>
        </row>
        <row r="30">
          <cell r="D30">
            <v>2187187.6168221058</v>
          </cell>
          <cell r="E30">
            <v>657302.23220858083</v>
          </cell>
          <cell r="F30">
            <v>50297.122504362349</v>
          </cell>
          <cell r="G30">
            <v>19145.155905731986</v>
          </cell>
          <cell r="H30">
            <v>0</v>
          </cell>
          <cell r="I30">
            <v>2892.3667298036848</v>
          </cell>
          <cell r="J30">
            <v>3935.1534636493388</v>
          </cell>
          <cell r="K30">
            <v>1516.7639698393773</v>
          </cell>
          <cell r="L30">
            <v>375.09536159468337</v>
          </cell>
          <cell r="M30">
            <v>108788.44184529512</v>
          </cell>
          <cell r="N30">
            <v>1124.8431584123966</v>
          </cell>
        </row>
        <row r="31">
          <cell r="D31">
            <v>1355681.0824040903</v>
          </cell>
          <cell r="E31">
            <v>407414.61535973498</v>
          </cell>
          <cell r="F31">
            <v>31175.58683767504</v>
          </cell>
          <cell r="G31">
            <v>11866.712065053182</v>
          </cell>
          <cell r="H31">
            <v>0</v>
          </cell>
          <cell r="I31">
            <v>1792.771149951496</v>
          </cell>
          <cell r="J31">
            <v>2439.1200215268254</v>
          </cell>
          <cell r="K31">
            <v>940.13344103100599</v>
          </cell>
          <cell r="L31">
            <v>232.49477177923939</v>
          </cell>
          <cell r="M31">
            <v>67430.169894693376</v>
          </cell>
          <cell r="N31">
            <v>697.20977697698027</v>
          </cell>
        </row>
        <row r="32">
          <cell r="D32">
            <v>1677720.3334491393</v>
          </cell>
          <cell r="E32">
            <v>504195.11875260278</v>
          </cell>
          <cell r="F32">
            <v>38581.28332957474</v>
          </cell>
          <cell r="G32">
            <v>14685.625093639563</v>
          </cell>
          <cell r="H32">
            <v>0</v>
          </cell>
          <cell r="I32">
            <v>2218.6402469825789</v>
          </cell>
          <cell r="J32">
            <v>3018.5279627725154</v>
          </cell>
          <cell r="K32">
            <v>1163.4602050920139</v>
          </cell>
          <cell r="L32">
            <v>287.72342632600134</v>
          </cell>
          <cell r="M32">
            <v>83448.067977492465</v>
          </cell>
          <cell r="N32">
            <v>862.83052459469081</v>
          </cell>
        </row>
        <row r="33">
          <cell r="D33">
            <v>1341172.2057294117</v>
          </cell>
          <cell r="E33">
            <v>403054.35062901117</v>
          </cell>
          <cell r="F33">
            <v>30841.937020944963</v>
          </cell>
          <cell r="G33">
            <v>11739.711206134021</v>
          </cell>
          <cell r="H33">
            <v>0</v>
          </cell>
          <cell r="I33">
            <v>1773.5844135883674</v>
          </cell>
          <cell r="J33">
            <v>2413.0158794491654</v>
          </cell>
          <cell r="K33">
            <v>930.07187099753537</v>
          </cell>
          <cell r="L33">
            <v>230.00654795209073</v>
          </cell>
          <cell r="M33">
            <v>66708.513428542938</v>
          </cell>
          <cell r="N33">
            <v>689.74804368156504</v>
          </cell>
        </row>
        <row r="34">
          <cell r="D34">
            <v>2360450.4170727306</v>
          </cell>
          <cell r="E34">
            <v>709371.85096808954</v>
          </cell>
          <cell r="F34">
            <v>54281.517909049464</v>
          </cell>
          <cell r="G34">
            <v>20661.780861885309</v>
          </cell>
          <cell r="H34">
            <v>0</v>
          </cell>
          <cell r="I34">
            <v>3121.4918195322307</v>
          </cell>
          <cell r="J34">
            <v>4246.8851611424325</v>
          </cell>
          <cell r="K34">
            <v>1636.9177100637576</v>
          </cell>
          <cell r="L34">
            <v>404.80935238864345</v>
          </cell>
          <cell r="M34">
            <v>117406.35368973254</v>
          </cell>
          <cell r="N34">
            <v>1213.9500434232314</v>
          </cell>
        </row>
        <row r="35">
          <cell r="D35">
            <v>2762717.4804515038</v>
          </cell>
          <cell r="E35">
            <v>830262.7323306296</v>
          </cell>
          <cell r="F35">
            <v>63532.153570396971</v>
          </cell>
          <cell r="G35">
            <v>24182.95370727545</v>
          </cell>
          <cell r="H35">
            <v>0</v>
          </cell>
          <cell r="I35">
            <v>3653.4552696102432</v>
          </cell>
          <cell r="J35">
            <v>4970.6377169780571</v>
          </cell>
          <cell r="K35">
            <v>1915.8806043729942</v>
          </cell>
          <cell r="L35">
            <v>473.79680844187726</v>
          </cell>
          <cell r="M35">
            <v>137414.69988467111</v>
          </cell>
          <cell r="N35">
            <v>1420.8309486624921</v>
          </cell>
        </row>
        <row r="36">
          <cell r="D36">
            <v>2850937.9093055022</v>
          </cell>
          <cell r="E36">
            <v>856775.08287894935</v>
          </cell>
          <cell r="F36">
            <v>65560.892981378114</v>
          </cell>
          <cell r="G36">
            <v>24955.175464334581</v>
          </cell>
          <cell r="H36">
            <v>0</v>
          </cell>
          <cell r="I36">
            <v>3770.1191677339275</v>
          </cell>
          <cell r="J36">
            <v>5129.3625211509398</v>
          </cell>
          <cell r="K36">
            <v>1977.0594291159503</v>
          </cell>
          <cell r="L36">
            <v>488.92631695158099</v>
          </cell>
          <cell r="M36">
            <v>141802.69244650481</v>
          </cell>
          <cell r="N36">
            <v>1466.201608712594</v>
          </cell>
        </row>
        <row r="37">
          <cell r="D37">
            <v>3080084.3130165264</v>
          </cell>
          <cell r="E37">
            <v>925639.06212946621</v>
          </cell>
          <cell r="F37">
            <v>70830.401939019997</v>
          </cell>
          <cell r="G37">
            <v>26960.967555759988</v>
          </cell>
          <cell r="H37">
            <v>0</v>
          </cell>
          <cell r="I37">
            <v>4073.1454967284726</v>
          </cell>
          <cell r="J37">
            <v>5541.6391165883251</v>
          </cell>
          <cell r="K37">
            <v>2135.9671544038897</v>
          </cell>
          <cell r="L37">
            <v>528.22415884545217</v>
          </cell>
          <cell r="M37">
            <v>153200.19672206181</v>
          </cell>
          <cell r="N37">
            <v>1584.0487300599873</v>
          </cell>
        </row>
        <row r="38">
          <cell r="D38">
            <v>1645549.5580464795</v>
          </cell>
          <cell r="E38">
            <v>494527.03069220431</v>
          </cell>
          <cell r="F38">
            <v>37841.475999356342</v>
          </cell>
          <cell r="G38">
            <v>14404.02396077145</v>
          </cell>
          <cell r="H38">
            <v>0</v>
          </cell>
          <cell r="I38">
            <v>2176.0971748972324</v>
          </cell>
          <cell r="J38">
            <v>2960.6468110686656</v>
          </cell>
          <cell r="K38">
            <v>1141.1505172365901</v>
          </cell>
          <cell r="L38">
            <v>282.20624593432785</v>
          </cell>
          <cell r="M38">
            <v>81847.927000974232</v>
          </cell>
          <cell r="N38">
            <v>846.28549830879672</v>
          </cell>
        </row>
        <row r="39">
          <cell r="D39">
            <v>1476384.3803288064</v>
          </cell>
          <cell r="E39">
            <v>443688.84558609704</v>
          </cell>
          <cell r="F39">
            <v>33951.310564211562</v>
          </cell>
          <cell r="G39">
            <v>12923.266811125824</v>
          </cell>
          <cell r="H39">
            <v>0</v>
          </cell>
          <cell r="I39">
            <v>1952.3908370829938</v>
          </cell>
          <cell r="J39">
            <v>2656.2874914087552</v>
          </cell>
          <cell r="K39">
            <v>1023.8383833619264</v>
          </cell>
          <cell r="L39">
            <v>253.1949837009424</v>
          </cell>
          <cell r="M39">
            <v>73433.826648153467</v>
          </cell>
          <cell r="N39">
            <v>759.28596917200639</v>
          </cell>
        </row>
        <row r="40">
          <cell r="D40">
            <v>1805843.3497948532</v>
          </cell>
          <cell r="E40">
            <v>542699.15196567297</v>
          </cell>
          <cell r="F40">
            <v>41527.632787300725</v>
          </cell>
          <cell r="G40">
            <v>15807.127018844934</v>
          </cell>
          <cell r="H40">
            <v>0</v>
          </cell>
          <cell r="I40">
            <v>2388.0718709320931</v>
          </cell>
          <cell r="J40">
            <v>3249.0448730129801</v>
          </cell>
          <cell r="K40">
            <v>1252.3105503507702</v>
          </cell>
          <cell r="L40">
            <v>309.69609514287401</v>
          </cell>
          <cell r="M40">
            <v>89820.773823834665</v>
          </cell>
          <cell r="N40">
            <v>928.72258491141565</v>
          </cell>
        </row>
        <row r="41">
          <cell r="D41">
            <v>1438747.283003821</v>
          </cell>
          <cell r="E41">
            <v>432377.99694408203</v>
          </cell>
          <cell r="F41">
            <v>33085.798305316326</v>
          </cell>
          <cell r="G41">
            <v>12593.817206261561</v>
          </cell>
          <cell r="H41">
            <v>0</v>
          </cell>
          <cell r="I41">
            <v>1902.6190263467297</v>
          </cell>
          <cell r="J41">
            <v>2588.5714195176215</v>
          </cell>
          <cell r="K41">
            <v>997.73792782129931</v>
          </cell>
          <cell r="L41">
            <v>246.74034738080735</v>
          </cell>
          <cell r="M41">
            <v>71561.796493047717</v>
          </cell>
          <cell r="N41">
            <v>739.92968208309935</v>
          </cell>
        </row>
        <row r="42">
          <cell r="D42">
            <v>1473418.2865261228</v>
          </cell>
          <cell r="E42">
            <v>442797.46340084274</v>
          </cell>
          <cell r="F42">
            <v>33883.101517028968</v>
          </cell>
          <cell r="G42">
            <v>12897.303639129674</v>
          </cell>
          <cell r="H42">
            <v>0</v>
          </cell>
          <cell r="I42">
            <v>1948.4684341915474</v>
          </cell>
          <cell r="J42">
            <v>2650.9509422204883</v>
          </cell>
          <cell r="K42">
            <v>1021.7814659870872</v>
          </cell>
          <cell r="L42">
            <v>252.6863085333965</v>
          </cell>
          <cell r="M42">
            <v>73286.296221097655</v>
          </cell>
          <cell r="N42">
            <v>757.76054433167849</v>
          </cell>
        </row>
        <row r="43">
          <cell r="D43">
            <v>1495937.212517377</v>
          </cell>
          <cell r="E43">
            <v>449564.93968278036</v>
          </cell>
          <cell r="F43">
            <v>34400.952464308226</v>
          </cell>
          <cell r="G43">
            <v>13094.419033171002</v>
          </cell>
          <cell r="H43">
            <v>0</v>
          </cell>
          <cell r="I43">
            <v>1978.2477689989796</v>
          </cell>
          <cell r="J43">
            <v>2691.4666386932499</v>
          </cell>
          <cell r="K43">
            <v>1037.3978197558788</v>
          </cell>
          <cell r="L43">
            <v>256.54822903004151</v>
          </cell>
          <cell r="M43">
            <v>74406.364226135804</v>
          </cell>
          <cell r="N43">
            <v>769.34174552413094</v>
          </cell>
        </row>
        <row r="44">
          <cell r="D44">
            <v>1303686.2523564652</v>
          </cell>
          <cell r="E44">
            <v>391788.92436242284</v>
          </cell>
          <cell r="F44">
            <v>29979.900506797465</v>
          </cell>
          <cell r="G44">
            <v>11411.584612841212</v>
          </cell>
          <cell r="H44">
            <v>0</v>
          </cell>
          <cell r="I44">
            <v>1724.0124776753355</v>
          </cell>
          <cell r="J44">
            <v>2345.5717433726832</v>
          </cell>
          <cell r="K44">
            <v>904.07623028804051</v>
          </cell>
          <cell r="L44">
            <v>223.57783231425418</v>
          </cell>
          <cell r="M44">
            <v>64844.001016730079</v>
          </cell>
          <cell r="N44">
            <v>670.4694880314604</v>
          </cell>
        </row>
        <row r="45">
          <cell r="D45">
            <v>1280243.2878057293</v>
          </cell>
          <cell r="E45">
            <v>384743.75237522303</v>
          </cell>
          <cell r="F45">
            <v>29440.800133877925</v>
          </cell>
          <cell r="G45">
            <v>11206.380812415298</v>
          </cell>
          <cell r="H45">
            <v>0</v>
          </cell>
          <cell r="I45">
            <v>1693.0111816763051</v>
          </cell>
          <cell r="J45">
            <v>2303.3935312977283</v>
          </cell>
          <cell r="K45">
            <v>887.81907717355739</v>
          </cell>
          <cell r="L45">
            <v>219.55744229495346</v>
          </cell>
          <cell r="M45">
            <v>63677.972292859289</v>
          </cell>
          <cell r="N45">
            <v>658.41306539767004</v>
          </cell>
        </row>
        <row r="46">
          <cell r="D46">
            <v>5317658.1357961595</v>
          </cell>
          <cell r="E46">
            <v>1598083.5552916476</v>
          </cell>
          <cell r="F46">
            <v>122286.2184457094</v>
          </cell>
          <cell r="G46">
            <v>46547.170110227475</v>
          </cell>
          <cell r="H46">
            <v>0</v>
          </cell>
          <cell r="I46">
            <v>7032.1436323757653</v>
          </cell>
          <cell r="J46">
            <v>9567.4466473002794</v>
          </cell>
          <cell r="K46">
            <v>3687.6727914260409</v>
          </cell>
          <cell r="L46">
            <v>911.96058625344835</v>
          </cell>
          <cell r="M46">
            <v>264494.79615276784</v>
          </cell>
          <cell r="N46">
            <v>2734.8048822246215</v>
          </cell>
        </row>
        <row r="47">
          <cell r="D47">
            <v>1562282.1873803292</v>
          </cell>
          <cell r="E47">
            <v>469503.19268761511</v>
          </cell>
          <cell r="F47">
            <v>35926.638373722439</v>
          </cell>
          <cell r="G47">
            <v>13675.157913340146</v>
          </cell>
          <cell r="H47">
            <v>0</v>
          </cell>
          <cell r="I47">
            <v>2065.9832684629346</v>
          </cell>
          <cell r="J47">
            <v>2810.8334710672416</v>
          </cell>
          <cell r="K47">
            <v>1083.4065236631529</v>
          </cell>
          <cell r="L47">
            <v>267.92617033914928</v>
          </cell>
          <cell r="M47">
            <v>77706.294412322881</v>
          </cell>
          <cell r="N47">
            <v>803.46213396070459</v>
          </cell>
        </row>
        <row r="48">
          <cell r="D48">
            <v>1321167.6059503413</v>
          </cell>
          <cell r="E48">
            <v>397042.48955770204</v>
          </cell>
          <cell r="F48">
            <v>30381.906158480328</v>
          </cell>
          <cell r="G48">
            <v>11564.604517226124</v>
          </cell>
          <cell r="H48">
            <v>0</v>
          </cell>
          <cell r="I48">
            <v>1747.1300580502309</v>
          </cell>
          <cell r="J48">
            <v>2377.0239190411662</v>
          </cell>
          <cell r="K48">
            <v>916.19914423985711</v>
          </cell>
          <cell r="L48">
            <v>226.57582599208357</v>
          </cell>
          <cell r="M48">
            <v>65713.505399526286</v>
          </cell>
          <cell r="N48">
            <v>679.459928923966</v>
          </cell>
        </row>
        <row r="49">
          <cell r="D49">
            <v>1592412.4797804232</v>
          </cell>
          <cell r="E49">
            <v>478558.0667639664</v>
          </cell>
          <cell r="F49">
            <v>36619.522238043923</v>
          </cell>
          <cell r="G49">
            <v>13938.898042924106</v>
          </cell>
          <cell r="H49">
            <v>0</v>
          </cell>
          <cell r="I49">
            <v>2105.8279780008897</v>
          </cell>
          <cell r="J49">
            <v>2865.0434179355725</v>
          </cell>
          <cell r="K49">
            <v>1104.3011838019063</v>
          </cell>
          <cell r="L49">
            <v>273.09341471994355</v>
          </cell>
          <cell r="M49">
            <v>79204.943882235253</v>
          </cell>
          <cell r="N49">
            <v>818.95776543124782</v>
          </cell>
        </row>
        <row r="50">
          <cell r="D50">
            <v>1436559.5709871375</v>
          </cell>
          <cell r="E50">
            <v>431720.53711716284</v>
          </cell>
          <cell r="F50">
            <v>33035.489123579428</v>
          </cell>
          <cell r="G50">
            <v>12574.667460115365</v>
          </cell>
          <cell r="H50">
            <v>0</v>
          </cell>
          <cell r="I50">
            <v>1899.7259661433984</v>
          </cell>
          <cell r="J50">
            <v>2584.6353225620123</v>
          </cell>
          <cell r="K50">
            <v>996.22080019229804</v>
          </cell>
          <cell r="L50">
            <v>246.3651620863902</v>
          </cell>
          <cell r="M50">
            <v>71452.981968097622</v>
          </cell>
          <cell r="N50">
            <v>738.80456923241547</v>
          </cell>
        </row>
        <row r="51">
          <cell r="D51">
            <v>2265779.7028540187</v>
          </cell>
          <cell r="E51">
            <v>680921.03527119302</v>
          </cell>
          <cell r="F51">
            <v>52104.44609590865</v>
          </cell>
          <cell r="G51">
            <v>19833.097684692806</v>
          </cell>
          <cell r="H51">
            <v>0</v>
          </cell>
          <cell r="I51">
            <v>2996.2979760837165</v>
          </cell>
          <cell r="J51">
            <v>4076.5551052758897</v>
          </cell>
          <cell r="K51">
            <v>1571.2657617711197</v>
          </cell>
          <cell r="L51">
            <v>388.57364151081299</v>
          </cell>
          <cell r="M51">
            <v>112697.53062900261</v>
          </cell>
          <cell r="N51">
            <v>1165.2620825131114</v>
          </cell>
        </row>
        <row r="52">
          <cell r="D52">
            <v>1327808.5266006137</v>
          </cell>
          <cell r="E52">
            <v>399038.24517270795</v>
          </cell>
          <cell r="F52">
            <v>30534.622458133585</v>
          </cell>
          <cell r="G52">
            <v>11622.734629260955</v>
          </cell>
          <cell r="H52">
            <v>0</v>
          </cell>
          <cell r="I52">
            <v>1755.9121020762586</v>
          </cell>
          <cell r="J52">
            <v>2388.9721587338863</v>
          </cell>
          <cell r="K52">
            <v>920.80446894607985</v>
          </cell>
          <cell r="L52">
            <v>227.71472167413523</v>
          </cell>
          <cell r="M52">
            <v>66043.817899654226</v>
          </cell>
          <cell r="N52">
            <v>682.87527112029397</v>
          </cell>
        </row>
        <row r="53">
          <cell r="D53">
            <v>1848749.3674725969</v>
          </cell>
          <cell r="E53">
            <v>555593.43729257083</v>
          </cell>
          <cell r="F53">
            <v>42514.310478191903</v>
          </cell>
          <cell r="G53">
            <v>16182.697176346108</v>
          </cell>
          <cell r="H53">
            <v>0</v>
          </cell>
          <cell r="I53">
            <v>2444.811373791837</v>
          </cell>
          <cell r="J53">
            <v>3326.2407033008699</v>
          </cell>
          <cell r="K53">
            <v>1282.0648801587679</v>
          </cell>
          <cell r="L53">
            <v>317.05433368246713</v>
          </cell>
          <cell r="M53">
            <v>91954.874608352809</v>
          </cell>
          <cell r="N53">
            <v>950.78861165202738</v>
          </cell>
        </row>
        <row r="54">
          <cell r="D54">
            <v>2492880.7045911597</v>
          </cell>
          <cell r="E54">
            <v>749170.32226903934</v>
          </cell>
          <cell r="F54">
            <v>57326.918469738586</v>
          </cell>
          <cell r="G54">
            <v>21820.985715497758</v>
          </cell>
          <cell r="H54">
            <v>0</v>
          </cell>
          <cell r="I54">
            <v>3296.6194376161229</v>
          </cell>
          <cell r="J54">
            <v>4485.151645742144</v>
          </cell>
          <cell r="K54">
            <v>1728.7550481496744</v>
          </cell>
          <cell r="L54">
            <v>427.52070380667465</v>
          </cell>
          <cell r="M54">
            <v>123993.29873342611</v>
          </cell>
          <cell r="N54">
            <v>1282.0572792799014</v>
          </cell>
        </row>
        <row r="55">
          <cell r="D55">
            <v>2236967.5609153034</v>
          </cell>
          <cell r="E55">
            <v>672262.29696023616</v>
          </cell>
          <cell r="F55">
            <v>51441.874754722005</v>
          </cell>
          <cell r="G55">
            <v>19580.895749590294</v>
          </cell>
          <cell r="H55">
            <v>0</v>
          </cell>
          <cell r="I55">
            <v>2958.1964066906876</v>
          </cell>
          <cell r="J55">
            <v>4024.7167539276734</v>
          </cell>
          <cell r="K55">
            <v>1551.2852084567053</v>
          </cell>
          <cell r="L55">
            <v>383.63245552580713</v>
          </cell>
          <cell r="M55">
            <v>111264.44459485043</v>
          </cell>
          <cell r="N55">
            <v>1150.4443592918817</v>
          </cell>
        </row>
        <row r="56">
          <cell r="D56">
            <v>1733593.7092221072</v>
          </cell>
          <cell r="E56">
            <v>520986.40557872411</v>
          </cell>
          <cell r="F56">
            <v>39866.161684029059</v>
          </cell>
          <cell r="G56">
            <v>15174.702702677627</v>
          </cell>
          <cell r="H56">
            <v>0</v>
          </cell>
          <cell r="I56">
            <v>2292.5279610152502</v>
          </cell>
          <cell r="J56">
            <v>3119.0544592228925</v>
          </cell>
          <cell r="K56">
            <v>1202.2070974911524</v>
          </cell>
          <cell r="L56">
            <v>297.30552341172279</v>
          </cell>
          <cell r="M56">
            <v>86227.151694055152</v>
          </cell>
          <cell r="N56">
            <v>891.56550095988473</v>
          </cell>
        </row>
        <row r="57">
          <cell r="D57">
            <v>1955032.2888588274</v>
          </cell>
          <cell r="E57">
            <v>587533.99919750798</v>
          </cell>
          <cell r="F57">
            <v>44958.419559630405</v>
          </cell>
          <cell r="G57">
            <v>17113.025733624851</v>
          </cell>
          <cell r="H57">
            <v>0</v>
          </cell>
          <cell r="I57">
            <v>2585.3613583471297</v>
          </cell>
          <cell r="J57">
            <v>3517.4632591543455</v>
          </cell>
          <cell r="K57">
            <v>1355.7696252515236</v>
          </cell>
          <cell r="L57">
            <v>335.28149925440437</v>
          </cell>
          <cell r="M57">
            <v>97241.276800577019</v>
          </cell>
          <cell r="N57">
            <v>1005.4485850616646</v>
          </cell>
        </row>
        <row r="58">
          <cell r="D58">
            <v>3203345.4931800384</v>
          </cell>
          <cell r="E58">
            <v>962681.99719502719</v>
          </cell>
          <cell r="F58">
            <v>73664.947375832722</v>
          </cell>
          <cell r="G58">
            <v>28039.912266860592</v>
          </cell>
          <cell r="H58">
            <v>0</v>
          </cell>
          <cell r="I58">
            <v>4236.1477622128041</v>
          </cell>
          <cell r="J58">
            <v>5763.4086878511271</v>
          </cell>
          <cell r="K58">
            <v>2221.4459288418761</v>
          </cell>
          <cell r="L58">
            <v>549.36303901669089</v>
          </cell>
          <cell r="M58">
            <v>159331.07988309761</v>
          </cell>
          <cell r="N58">
            <v>1647.4404090080493</v>
          </cell>
        </row>
        <row r="59">
          <cell r="D59">
            <v>1827796.158926639</v>
          </cell>
          <cell r="E59">
            <v>549296.49658055219</v>
          </cell>
          <cell r="F59">
            <v>42032.465167350783</v>
          </cell>
          <cell r="G59">
            <v>15999.287010134332</v>
          </cell>
          <cell r="H59">
            <v>0</v>
          </cell>
          <cell r="I59">
            <v>2417.1025650847805</v>
          </cell>
          <cell r="J59">
            <v>3288.5420209610365</v>
          </cell>
          <cell r="K59">
            <v>1267.5343151854638</v>
          </cell>
          <cell r="L59">
            <v>313.46092849140518</v>
          </cell>
          <cell r="M59">
            <v>90912.683763890062</v>
          </cell>
          <cell r="N59">
            <v>940.01263930359494</v>
          </cell>
        </row>
        <row r="60">
          <cell r="D60">
            <v>10368490.930933872</v>
          </cell>
          <cell r="E60">
            <v>3115979.7088827319</v>
          </cell>
          <cell r="F60">
            <v>238436.45352028689</v>
          </cell>
          <cell r="G60">
            <v>90758.732288507934</v>
          </cell>
          <cell r="H60">
            <v>0</v>
          </cell>
          <cell r="I60">
            <v>13711.43379573347</v>
          </cell>
          <cell r="J60">
            <v>18654.825350083247</v>
          </cell>
          <cell r="K60">
            <v>7190.308387214116</v>
          </cell>
          <cell r="L60">
            <v>1778.1615189375684</v>
          </cell>
          <cell r="M60">
            <v>515717.9768154808</v>
          </cell>
          <cell r="N60">
            <v>5332.3848384198982</v>
          </cell>
        </row>
        <row r="61">
          <cell r="D61">
            <v>3706293.1982839741</v>
          </cell>
          <cell r="E61">
            <v>1113829.8213260598</v>
          </cell>
          <cell r="F61">
            <v>85230.860671216054</v>
          </cell>
          <cell r="G61">
            <v>32442.375115765859</v>
          </cell>
          <cell r="H61">
            <v>0</v>
          </cell>
          <cell r="I61">
            <v>4901.2526658275074</v>
          </cell>
          <cell r="J61">
            <v>6668.3042663337365</v>
          </cell>
          <cell r="K61">
            <v>2570.2285170148307</v>
          </cell>
          <cell r="L61">
            <v>635.61688841589455</v>
          </cell>
          <cell r="M61">
            <v>184347.17669486662</v>
          </cell>
          <cell r="N61">
            <v>1906.1001054941564</v>
          </cell>
        </row>
        <row r="62">
          <cell r="D62">
            <v>1386253.5247523061</v>
          </cell>
          <cell r="E62">
            <v>416602.36607896595</v>
          </cell>
          <cell r="F62">
            <v>31878.638494615196</v>
          </cell>
          <cell r="G62">
            <v>12134.322475186189</v>
          </cell>
          <cell r="H62">
            <v>0</v>
          </cell>
          <cell r="I62">
            <v>1833.2005646101713</v>
          </cell>
          <cell r="J62">
            <v>2494.1254776081846</v>
          </cell>
          <cell r="K62">
            <v>961.3347219211845</v>
          </cell>
          <cell r="L62">
            <v>237.73784339743855</v>
          </cell>
          <cell r="M62">
            <v>68950.811444090941</v>
          </cell>
          <cell r="N62">
            <v>712.93280062015276</v>
          </cell>
        </row>
        <row r="63">
          <cell r="D63">
            <v>2616157.0037364634</v>
          </cell>
          <cell r="E63">
            <v>786217.80095052253</v>
          </cell>
          <cell r="F63">
            <v>60161.811586500444</v>
          </cell>
          <cell r="G63">
            <v>22900.06276790339</v>
          </cell>
          <cell r="H63">
            <v>0</v>
          </cell>
          <cell r="I63">
            <v>3459.6416966481443</v>
          </cell>
          <cell r="J63">
            <v>4706.9484188385286</v>
          </cell>
          <cell r="K63">
            <v>1814.2443072514673</v>
          </cell>
          <cell r="L63">
            <v>448.66217683272782</v>
          </cell>
          <cell r="M63">
            <v>130124.93389692332</v>
          </cell>
          <cell r="N63">
            <v>1345.4567337306687</v>
          </cell>
        </row>
        <row r="64">
          <cell r="D64">
            <v>2358749.1727596545</v>
          </cell>
          <cell r="E64">
            <v>708860.58633038006</v>
          </cell>
          <cell r="F64">
            <v>54242.395662303672</v>
          </cell>
          <cell r="G64">
            <v>20646.889323840249</v>
          </cell>
          <cell r="H64">
            <v>0</v>
          </cell>
          <cell r="I64">
            <v>3119.2420708538075</v>
          </cell>
          <cell r="J64">
            <v>4243.8243092065377</v>
          </cell>
          <cell r="K64">
            <v>1635.7379365234715</v>
          </cell>
          <cell r="L64">
            <v>404.51759467848348</v>
          </cell>
          <cell r="M64">
            <v>117321.73556342538</v>
          </cell>
          <cell r="N64">
            <v>1213.0751148109653</v>
          </cell>
        </row>
        <row r="65">
          <cell r="D65">
            <v>2605119.8479592949</v>
          </cell>
          <cell r="E65">
            <v>782900.87144993059</v>
          </cell>
          <cell r="F65">
            <v>59907.998346175613</v>
          </cell>
          <cell r="G65">
            <v>22803.450997388358</v>
          </cell>
          <cell r="H65">
            <v>0</v>
          </cell>
          <cell r="I65">
            <v>3445.0460113415834</v>
          </cell>
          <cell r="J65">
            <v>4687.090542243347</v>
          </cell>
          <cell r="K65">
            <v>1806.5902952757424</v>
          </cell>
          <cell r="L65">
            <v>446.76934152890095</v>
          </cell>
          <cell r="M65">
            <v>129575.95722470417</v>
          </cell>
          <cell r="N65">
            <v>1339.7804629485954</v>
          </cell>
        </row>
        <row r="66">
          <cell r="D66">
            <v>1852670.2378030058</v>
          </cell>
          <cell r="E66">
            <v>556771.75267830014</v>
          </cell>
          <cell r="F66">
            <v>42604.47580914729</v>
          </cell>
          <cell r="G66">
            <v>16217.017814038316</v>
          </cell>
          <cell r="H66">
            <v>0</v>
          </cell>
          <cell r="I66">
            <v>2449.9963861832412</v>
          </cell>
          <cell r="J66">
            <v>3333.2950713589908</v>
          </cell>
          <cell r="K66">
            <v>1284.7839129485642</v>
          </cell>
          <cell r="L66">
            <v>317.7267498314244</v>
          </cell>
          <cell r="M66">
            <v>92149.894628876878</v>
          </cell>
          <cell r="N66">
            <v>952.80506608522808</v>
          </cell>
        </row>
        <row r="67">
          <cell r="D67">
            <v>1976358.763913936</v>
          </cell>
          <cell r="E67">
            <v>593943.11543017521</v>
          </cell>
          <cell r="F67">
            <v>45448.848602014776</v>
          </cell>
          <cell r="G67">
            <v>17299.70322151361</v>
          </cell>
          <cell r="H67">
            <v>0</v>
          </cell>
          <cell r="I67">
            <v>2613.5637797758905</v>
          </cell>
          <cell r="J67">
            <v>3555.8335167102464</v>
          </cell>
          <cell r="K67">
            <v>1370.5590419062621</v>
          </cell>
          <cell r="L67">
            <v>338.93891840345702</v>
          </cell>
          <cell r="M67">
            <v>98302.03353376883</v>
          </cell>
          <cell r="N67">
            <v>1016.4165236940378</v>
          </cell>
        </row>
        <row r="68">
          <cell r="D68">
            <v>3310724.3705110559</v>
          </cell>
          <cell r="E68">
            <v>994951.92009459063</v>
          </cell>
          <cell r="F68">
            <v>76134.259338812073</v>
          </cell>
          <cell r="G68">
            <v>28979.834078630804</v>
          </cell>
          <cell r="H68">
            <v>0</v>
          </cell>
          <cell r="I68">
            <v>4378.1470538543535</v>
          </cell>
          <cell r="J68">
            <v>5956.6030703549395</v>
          </cell>
          <cell r="K68">
            <v>2295.9106940064353</v>
          </cell>
          <cell r="L68">
            <v>567.77815736791433</v>
          </cell>
          <cell r="M68">
            <v>164671.99378645601</v>
          </cell>
          <cell r="N68">
            <v>1702.6640188140036</v>
          </cell>
        </row>
        <row r="69">
          <cell r="D69">
            <v>3802729.8333365652</v>
          </cell>
          <cell r="E69">
            <v>1142811.3385032888</v>
          </cell>
          <cell r="F69">
            <v>87448.542048818315</v>
          </cell>
          <cell r="G69">
            <v>33286.515965369159</v>
          </cell>
          <cell r="H69">
            <v>0</v>
          </cell>
          <cell r="I69">
            <v>5028.781787067508</v>
          </cell>
          <cell r="J69">
            <v>6841.8115391123192</v>
          </cell>
          <cell r="K69">
            <v>2637.1050905174029</v>
          </cell>
          <cell r="L69">
            <v>652.15544881090261</v>
          </cell>
          <cell r="M69">
            <v>189143.83482491676</v>
          </cell>
          <cell r="N69">
            <v>1955.6962573399826</v>
          </cell>
        </row>
        <row r="70">
          <cell r="D70">
            <v>1598931.4855094196</v>
          </cell>
          <cell r="E70">
            <v>480517.18402692699</v>
          </cell>
          <cell r="F70">
            <v>36769.434951172014</v>
          </cell>
          <cell r="G70">
            <v>13995.960994484398</v>
          </cell>
          <cell r="H70">
            <v>0</v>
          </cell>
          <cell r="I70">
            <v>2114.4488000725437</v>
          </cell>
          <cell r="J70">
            <v>2876.7723102247865</v>
          </cell>
          <cell r="K70">
            <v>1108.8219633330582</v>
          </cell>
          <cell r="L70">
            <v>274.21140240072077</v>
          </cell>
          <cell r="M70">
            <v>79529.192460721853</v>
          </cell>
          <cell r="N70">
            <v>822.31040831268797</v>
          </cell>
        </row>
      </sheetData>
      <sheetData sheetId="18">
        <row r="11">
          <cell r="D11">
            <v>1361950.3548741718</v>
          </cell>
          <cell r="E11">
            <v>409239.00675249461</v>
          </cell>
          <cell r="F11">
            <v>33734.498695865812</v>
          </cell>
          <cell r="G11">
            <v>13279.525224999506</v>
          </cell>
          <cell r="H11">
            <v>0</v>
          </cell>
          <cell r="I11">
            <v>1939.9229382568647</v>
          </cell>
          <cell r="J11">
            <v>3016.3965240829743</v>
          </cell>
          <cell r="K11">
            <v>0</v>
          </cell>
          <cell r="L11">
            <v>251.5780894909781</v>
          </cell>
          <cell r="M11">
            <v>59896.5858269417</v>
          </cell>
          <cell r="N11">
            <v>697.49762961507327</v>
          </cell>
        </row>
        <row r="12">
          <cell r="D12">
            <v>2231302.5268847221</v>
          </cell>
          <cell r="E12">
            <v>670462.05215828004</v>
          </cell>
          <cell r="F12">
            <v>55267.706281576597</v>
          </cell>
          <cell r="G12">
            <v>21756.033973138714</v>
          </cell>
          <cell r="H12">
            <v>0</v>
          </cell>
          <cell r="I12">
            <v>3178.2031838407829</v>
          </cell>
          <cell r="J12">
            <v>4941.8050828251016</v>
          </cell>
          <cell r="K12">
            <v>0</v>
          </cell>
          <cell r="L12">
            <v>412.16394179207219</v>
          </cell>
          <cell r="M12">
            <v>98129.423608667508</v>
          </cell>
          <cell r="N12">
            <v>1142.7202305035587</v>
          </cell>
        </row>
        <row r="13">
          <cell r="D13">
            <v>1578530.776079288</v>
          </cell>
          <cell r="E13">
            <v>474317.11781492562</v>
          </cell>
          <cell r="F13">
            <v>39099.034863095687</v>
          </cell>
          <cell r="G13">
            <v>15391.26531621603</v>
          </cell>
          <cell r="H13">
            <v>0</v>
          </cell>
          <cell r="I13">
            <v>2248.4138649411602</v>
          </cell>
          <cell r="J13">
            <v>3496.0707114492943</v>
          </cell>
          <cell r="K13">
            <v>0</v>
          </cell>
          <cell r="L13">
            <v>291.58460543551001</v>
          </cell>
          <cell r="M13">
            <v>69421.476173143732</v>
          </cell>
          <cell r="N13">
            <v>808.41527787660573</v>
          </cell>
        </row>
        <row r="14">
          <cell r="D14">
            <v>2029282.4545834507</v>
          </cell>
          <cell r="E14">
            <v>609759.0364890506</v>
          </cell>
          <cell r="F14">
            <v>50263.819141934429</v>
          </cell>
          <cell r="G14">
            <v>19786.262728188445</v>
          </cell>
          <cell r="H14">
            <v>0</v>
          </cell>
          <cell r="I14">
            <v>2890.4515996196724</v>
          </cell>
          <cell r="J14">
            <v>4494.3786096767144</v>
          </cell>
          <cell r="K14">
            <v>0</v>
          </cell>
          <cell r="L14">
            <v>374.84699874308814</v>
          </cell>
          <cell r="M14">
            <v>89244.876124206537</v>
          </cell>
          <cell r="N14">
            <v>1039.2593950476137</v>
          </cell>
        </row>
        <row r="15">
          <cell r="D15">
            <v>8484838.942924764</v>
          </cell>
          <cell r="E15">
            <v>2549525.4280235632</v>
          </cell>
          <cell r="F15">
            <v>210163.15846635346</v>
          </cell>
          <cell r="G15">
            <v>82730.352372526366</v>
          </cell>
          <cell r="H15">
            <v>0</v>
          </cell>
          <cell r="I15">
            <v>12085.560706297245</v>
          </cell>
          <cell r="J15">
            <v>18791.902805595782</v>
          </cell>
          <cell r="K15">
            <v>0</v>
          </cell>
          <cell r="L15">
            <v>1567.3108518679262</v>
          </cell>
          <cell r="M15">
            <v>373150.81431115995</v>
          </cell>
          <cell r="N15">
            <v>4345.3529926224483</v>
          </cell>
        </row>
        <row r="16">
          <cell r="D16">
            <v>1686127.1475682198</v>
          </cell>
          <cell r="E16">
            <v>506647.68848566856</v>
          </cell>
          <cell r="F16">
            <v>41764.117067218031</v>
          </cell>
          <cell r="G16">
            <v>16440.37017102382</v>
          </cell>
          <cell r="H16">
            <v>0</v>
          </cell>
          <cell r="I16">
            <v>2401.6710437932261</v>
          </cell>
          <cell r="J16">
            <v>3734.371116307399</v>
          </cell>
          <cell r="K16">
            <v>0</v>
          </cell>
          <cell r="L16">
            <v>311.45969814977263</v>
          </cell>
          <cell r="M16">
            <v>74153.407316221055</v>
          </cell>
          <cell r="N16">
            <v>863.51876516608661</v>
          </cell>
        </row>
        <row r="17">
          <cell r="D17">
            <v>1326565.9862313615</v>
          </cell>
          <cell r="E17">
            <v>398606.70739875961</v>
          </cell>
          <cell r="F17">
            <v>32858.054166472371</v>
          </cell>
          <cell r="G17">
            <v>12934.51439969208</v>
          </cell>
          <cell r="H17">
            <v>0</v>
          </cell>
          <cell r="I17">
            <v>1889.5224606327984</v>
          </cell>
          <cell r="J17">
            <v>2938.0285525933641</v>
          </cell>
          <cell r="K17">
            <v>0</v>
          </cell>
          <cell r="L17">
            <v>245.04192477018319</v>
          </cell>
          <cell r="M17">
            <v>58340.433015819566</v>
          </cell>
          <cell r="N17">
            <v>679.37618108689526</v>
          </cell>
        </row>
        <row r="18">
          <cell r="D18">
            <v>4089039.9695031149</v>
          </cell>
          <cell r="E18">
            <v>1228675.2227802807</v>
          </cell>
          <cell r="F18">
            <v>101282.48289291734</v>
          </cell>
          <cell r="G18">
            <v>39869.66868999022</v>
          </cell>
          <cell r="H18">
            <v>0</v>
          </cell>
          <cell r="I18">
            <v>5824.3109992222189</v>
          </cell>
          <cell r="J18">
            <v>9056.2522390803879</v>
          </cell>
          <cell r="K18">
            <v>0</v>
          </cell>
          <cell r="L18">
            <v>755.32331975116824</v>
          </cell>
          <cell r="M18">
            <v>179830.00085621042</v>
          </cell>
          <cell r="N18">
            <v>2094.1260273713974</v>
          </cell>
        </row>
        <row r="19">
          <cell r="D19">
            <v>5450517.4622440385</v>
          </cell>
          <cell r="E19">
            <v>1637772.1438619953</v>
          </cell>
          <cell r="F19">
            <v>135005.26914496292</v>
          </cell>
          <cell r="G19">
            <v>53144.58333237638</v>
          </cell>
          <cell r="H19">
            <v>0</v>
          </cell>
          <cell r="I19">
            <v>7763.5604062481989</v>
          </cell>
          <cell r="J19">
            <v>12071.601485859901</v>
          </cell>
          <cell r="K19">
            <v>0</v>
          </cell>
          <cell r="L19">
            <v>1006.8140626280428</v>
          </cell>
          <cell r="M19">
            <v>239705.79089772055</v>
          </cell>
          <cell r="N19">
            <v>2791.3814894097341</v>
          </cell>
        </row>
        <row r="20">
          <cell r="D20">
            <v>3017839.3454471375</v>
          </cell>
          <cell r="E20">
            <v>906800.73018042289</v>
          </cell>
          <cell r="F20">
            <v>74749.639073829967</v>
          </cell>
          <cell r="G20">
            <v>29425.062058568037</v>
          </cell>
          <cell r="H20">
            <v>0</v>
          </cell>
          <cell r="I20">
            <v>4298.5236203766472</v>
          </cell>
          <cell r="J20">
            <v>6683.7973052906136</v>
          </cell>
          <cell r="K20">
            <v>0</v>
          </cell>
          <cell r="L20">
            <v>557.45222592084713</v>
          </cell>
          <cell r="M20">
            <v>132720.16319801612</v>
          </cell>
          <cell r="N20">
            <v>1545.5304831599051</v>
          </cell>
        </row>
        <row r="21">
          <cell r="D21">
            <v>1913953.4870315865</v>
          </cell>
          <cell r="E21">
            <v>575104.97442151222</v>
          </cell>
          <cell r="F21">
            <v>47407.206276751574</v>
          </cell>
          <cell r="G21">
            <v>18661.762170369195</v>
          </cell>
          <cell r="H21">
            <v>0</v>
          </cell>
          <cell r="I21">
            <v>2726.1803331974738</v>
          </cell>
          <cell r="J21">
            <v>4238.9523413075849</v>
          </cell>
          <cell r="K21">
            <v>0</v>
          </cell>
          <cell r="L21">
            <v>353.54354871950369</v>
          </cell>
          <cell r="M21">
            <v>84172.876709116972</v>
          </cell>
          <cell r="N21">
            <v>980.19580201318854</v>
          </cell>
        </row>
        <row r="22">
          <cell r="D22">
            <v>1450050.2630235734</v>
          </cell>
          <cell r="E22">
            <v>435711.27776958176</v>
          </cell>
          <cell r="F22">
            <v>35916.66798414832</v>
          </cell>
          <cell r="G22">
            <v>14138.532272064895</v>
          </cell>
          <cell r="H22">
            <v>0</v>
          </cell>
          <cell r="I22">
            <v>2065.4099151247819</v>
          </cell>
          <cell r="J22">
            <v>3211.516893751982</v>
          </cell>
          <cell r="K22">
            <v>0</v>
          </cell>
          <cell r="L22">
            <v>267.85181525288726</v>
          </cell>
          <cell r="M22">
            <v>63771.091010578763</v>
          </cell>
          <cell r="N22">
            <v>742.61636458481496</v>
          </cell>
        </row>
        <row r="23">
          <cell r="D23">
            <v>1959453.3684919437</v>
          </cell>
          <cell r="E23">
            <v>588776.78428561927</v>
          </cell>
          <cell r="F23">
            <v>48534.204545295863</v>
          </cell>
          <cell r="G23">
            <v>19105.403028073677</v>
          </cell>
          <cell r="H23">
            <v>0</v>
          </cell>
          <cell r="I23">
            <v>2790.9890565235673</v>
          </cell>
          <cell r="J23">
            <v>4339.72377089166</v>
          </cell>
          <cell r="K23">
            <v>0</v>
          </cell>
          <cell r="L23">
            <v>361.9482407179284</v>
          </cell>
          <cell r="M23">
            <v>86173.894987979089</v>
          </cell>
          <cell r="N23">
            <v>1003.4977229332782</v>
          </cell>
        </row>
        <row r="24">
          <cell r="D24">
            <v>1183126.0415955728</v>
          </cell>
          <cell r="E24">
            <v>355505.85554956994</v>
          </cell>
          <cell r="F24">
            <v>29305.153278467438</v>
          </cell>
          <cell r="G24">
            <v>11535.921303955143</v>
          </cell>
          <cell r="H24">
            <v>0</v>
          </cell>
          <cell r="I24">
            <v>1685.2107264602491</v>
          </cell>
          <cell r="J24">
            <v>2620.3431473466944</v>
          </cell>
          <cell r="K24">
            <v>0</v>
          </cell>
          <cell r="L24">
            <v>218.54584354444913</v>
          </cell>
          <cell r="M24">
            <v>52032.153918757293</v>
          </cell>
          <cell r="N24">
            <v>605.91607219414254</v>
          </cell>
        </row>
        <row r="25">
          <cell r="D25">
            <v>1481135.9963675449</v>
          </cell>
          <cell r="E25">
            <v>445051.92267072067</v>
          </cell>
          <cell r="F25">
            <v>36686.638510019009</v>
          </cell>
          <cell r="G25">
            <v>14441.629795848728</v>
          </cell>
          <cell r="H25">
            <v>0</v>
          </cell>
          <cell r="I25">
            <v>2109.6875401870243</v>
          </cell>
          <cell r="J25">
            <v>3280.3644091344268</v>
          </cell>
          <cell r="K25">
            <v>0</v>
          </cell>
          <cell r="L25">
            <v>273.59394041707861</v>
          </cell>
          <cell r="M25">
            <v>65138.196124628703</v>
          </cell>
          <cell r="N25">
            <v>758.53634672268765</v>
          </cell>
        </row>
        <row r="26">
          <cell r="D26">
            <v>6904044.6623357097</v>
          </cell>
          <cell r="E26">
            <v>2074528.1721007826</v>
          </cell>
          <cell r="F26">
            <v>171008.05827777836</v>
          </cell>
          <cell r="G26">
            <v>67317.017040963023</v>
          </cell>
          <cell r="H26">
            <v>0</v>
          </cell>
          <cell r="I26">
            <v>9833.9227705934245</v>
          </cell>
          <cell r="J26">
            <v>15290.818969320702</v>
          </cell>
          <cell r="K26">
            <v>0</v>
          </cell>
          <cell r="L26">
            <v>1275.3081341729762</v>
          </cell>
          <cell r="M26">
            <v>303629.79251827043</v>
          </cell>
          <cell r="N26">
            <v>3535.7785028666904</v>
          </cell>
        </row>
        <row r="27">
          <cell r="D27">
            <v>1901214.9064346813</v>
          </cell>
          <cell r="E27">
            <v>571277.28418870945</v>
          </cell>
          <cell r="F27">
            <v>47091.68109700067</v>
          </cell>
          <cell r="G27">
            <v>18537.556246297227</v>
          </cell>
          <cell r="H27">
            <v>0</v>
          </cell>
          <cell r="I27">
            <v>2708.0358651466881</v>
          </cell>
          <cell r="J27">
            <v>4210.7394111543372</v>
          </cell>
          <cell r="K27">
            <v>0</v>
          </cell>
          <cell r="L27">
            <v>351.1904910196198</v>
          </cell>
          <cell r="M27">
            <v>83612.652554612869</v>
          </cell>
          <cell r="N27">
            <v>973.67197407834226</v>
          </cell>
        </row>
        <row r="28">
          <cell r="D28">
            <v>3173856.984113344</v>
          </cell>
          <cell r="E28">
            <v>953680.9290475297</v>
          </cell>
          <cell r="F28">
            <v>78614.080100833089</v>
          </cell>
          <cell r="G28">
            <v>30946.292374194454</v>
          </cell>
          <cell r="H28">
            <v>0</v>
          </cell>
          <cell r="I28">
            <v>4520.7506603991205</v>
          </cell>
          <cell r="J28">
            <v>7029.3393151620803</v>
          </cell>
          <cell r="K28">
            <v>0</v>
          </cell>
          <cell r="L28">
            <v>586.27164604292955</v>
          </cell>
          <cell r="M28">
            <v>139581.59089355834</v>
          </cell>
          <cell r="N28">
            <v>1625.4320249146144</v>
          </cell>
        </row>
        <row r="29">
          <cell r="D29">
            <v>1559029.484314291</v>
          </cell>
          <cell r="E29">
            <v>468457.36731540371</v>
          </cell>
          <cell r="F29">
            <v>38616.00235074338</v>
          </cell>
          <cell r="G29">
            <v>15201.120429519864</v>
          </cell>
          <cell r="H29">
            <v>0</v>
          </cell>
          <cell r="I29">
            <v>2220.6367854865625</v>
          </cell>
          <cell r="J29">
            <v>3452.8799824447119</v>
          </cell>
          <cell r="K29">
            <v>0</v>
          </cell>
          <cell r="L29">
            <v>287.98234658129701</v>
          </cell>
          <cell r="M29">
            <v>68563.837866609218</v>
          </cell>
          <cell r="N29">
            <v>798.42805276826175</v>
          </cell>
        </row>
        <row r="30">
          <cell r="D30">
            <v>2030626.9988343117</v>
          </cell>
          <cell r="E30">
            <v>610163.04530757177</v>
          </cell>
          <cell r="F30">
            <v>50297.122504362349</v>
          </cell>
          <cell r="G30">
            <v>19799.372537390769</v>
          </cell>
          <cell r="H30">
            <v>0</v>
          </cell>
          <cell r="I30">
            <v>2892.3667298036853</v>
          </cell>
          <cell r="J30">
            <v>4497.3564558149801</v>
          </cell>
          <cell r="K30">
            <v>0</v>
          </cell>
          <cell r="L30">
            <v>375.09536159468337</v>
          </cell>
          <cell r="M30">
            <v>89304.007215021702</v>
          </cell>
          <cell r="N30">
            <v>1039.9479784636919</v>
          </cell>
        </row>
        <row r="31">
          <cell r="D31">
            <v>1258640.3592292164</v>
          </cell>
          <cell r="E31">
            <v>378196.40681187337</v>
          </cell>
          <cell r="F31">
            <v>31175.586837675037</v>
          </cell>
          <cell r="G31">
            <v>12272.214137446304</v>
          </cell>
          <cell r="H31">
            <v>0</v>
          </cell>
          <cell r="I31">
            <v>1792.7711499514962</v>
          </cell>
          <cell r="J31">
            <v>2787.5894235515748</v>
          </cell>
          <cell r="K31">
            <v>0</v>
          </cell>
          <cell r="L31">
            <v>232.49477177923939</v>
          </cell>
          <cell r="M31">
            <v>55353.163228031532</v>
          </cell>
          <cell r="N31">
            <v>644.58933026332693</v>
          </cell>
        </row>
        <row r="32">
          <cell r="D32">
            <v>1557627.7862002088</v>
          </cell>
          <cell r="E32">
            <v>468036.18489717459</v>
          </cell>
          <cell r="F32">
            <v>38581.28332957474</v>
          </cell>
          <cell r="G32">
            <v>15187.453348779973</v>
          </cell>
          <cell r="H32">
            <v>0</v>
          </cell>
          <cell r="I32">
            <v>2218.6402469825798</v>
          </cell>
          <cell r="J32">
            <v>3449.7755540754988</v>
          </cell>
          <cell r="K32">
            <v>0</v>
          </cell>
          <cell r="L32">
            <v>287.7234263260014</v>
          </cell>
          <cell r="M32">
            <v>68502.19323243211</v>
          </cell>
          <cell r="N32">
            <v>797.71019906051879</v>
          </cell>
        </row>
        <row r="33">
          <cell r="D33">
            <v>1245170.0394122237</v>
          </cell>
          <cell r="E33">
            <v>374148.8434900415</v>
          </cell>
          <cell r="F33">
            <v>30841.937020944955</v>
          </cell>
          <cell r="G33">
            <v>12140.873482364135</v>
          </cell>
          <cell r="H33">
            <v>0</v>
          </cell>
          <cell r="I33">
            <v>1773.5844135883676</v>
          </cell>
          <cell r="J33">
            <v>2757.7558648400923</v>
          </cell>
          <cell r="K33">
            <v>0</v>
          </cell>
          <cell r="L33">
            <v>230.00654795209073</v>
          </cell>
          <cell r="M33">
            <v>54760.75825222065</v>
          </cell>
          <cell r="N33">
            <v>637.6907556501742</v>
          </cell>
        </row>
        <row r="34">
          <cell r="D34">
            <v>2191487.5109259784</v>
          </cell>
          <cell r="E34">
            <v>658498.43136514444</v>
          </cell>
          <cell r="F34">
            <v>54281.517909049457</v>
          </cell>
          <cell r="G34">
            <v>21367.822679778652</v>
          </cell>
          <cell r="H34">
            <v>0</v>
          </cell>
          <cell r="I34">
            <v>3121.4918195322311</v>
          </cell>
          <cell r="J34">
            <v>4853.6242799680413</v>
          </cell>
          <cell r="K34">
            <v>0</v>
          </cell>
          <cell r="L34">
            <v>404.80935238864345</v>
          </cell>
          <cell r="M34">
            <v>96378.417404925029</v>
          </cell>
          <cell r="N34">
            <v>1122.3297080774487</v>
          </cell>
        </row>
        <row r="35">
          <cell r="D35">
            <v>2564959.9800256277</v>
          </cell>
          <cell r="E35">
            <v>770719.48388497939</v>
          </cell>
          <cell r="F35">
            <v>63532.153570396964</v>
          </cell>
          <cell r="G35">
            <v>25009.318903559764</v>
          </cell>
          <cell r="H35">
            <v>0</v>
          </cell>
          <cell r="I35">
            <v>3653.4552696102437</v>
          </cell>
          <cell r="J35">
            <v>5680.7770859430784</v>
          </cell>
          <cell r="K35">
            <v>0</v>
          </cell>
          <cell r="L35">
            <v>473.79680844187732</v>
          </cell>
          <cell r="M35">
            <v>112803.19068639584</v>
          </cell>
          <cell r="N35">
            <v>1313.5967105722357</v>
          </cell>
        </row>
        <row r="36">
          <cell r="D36">
            <v>2646865.5208680532</v>
          </cell>
          <cell r="E36">
            <v>795330.47066722298</v>
          </cell>
          <cell r="F36">
            <v>65560.892981378114</v>
          </cell>
          <cell r="G36">
            <v>25807.928553163849</v>
          </cell>
          <cell r="H36">
            <v>0</v>
          </cell>
          <cell r="I36">
            <v>3770.1191677339284</v>
          </cell>
          <cell r="J36">
            <v>5862.1784034111106</v>
          </cell>
          <cell r="K36">
            <v>0</v>
          </cell>
          <cell r="L36">
            <v>488.92631695158099</v>
          </cell>
          <cell r="M36">
            <v>116405.27665025881</v>
          </cell>
          <cell r="N36">
            <v>1355.5431151423279</v>
          </cell>
        </row>
        <row r="37">
          <cell r="D37">
            <v>2859609.4439236671</v>
          </cell>
          <cell r="E37">
            <v>859255.79030337965</v>
          </cell>
          <cell r="F37">
            <v>70830.401939019983</v>
          </cell>
          <cell r="G37">
            <v>27882.261352866659</v>
          </cell>
          <cell r="H37">
            <v>0</v>
          </cell>
          <cell r="I37">
            <v>4073.1454967284735</v>
          </cell>
          <cell r="J37">
            <v>6333.3556586819286</v>
          </cell>
          <cell r="K37">
            <v>0</v>
          </cell>
          <cell r="L37">
            <v>528.22415884545217</v>
          </cell>
          <cell r="M37">
            <v>125761.44341570461</v>
          </cell>
          <cell r="N37">
            <v>1464.4959719885755</v>
          </cell>
        </row>
        <row r="38">
          <cell r="D38">
            <v>1527759.8203231005</v>
          </cell>
          <cell r="E38">
            <v>459061.45491122408</v>
          </cell>
          <cell r="F38">
            <v>37841.475999356335</v>
          </cell>
          <cell r="G38">
            <v>14896.229513149687</v>
          </cell>
          <cell r="H38">
            <v>0</v>
          </cell>
          <cell r="I38">
            <v>2176.0971748972329</v>
          </cell>
          <cell r="J38">
            <v>3383.6251043687898</v>
          </cell>
          <cell r="K38">
            <v>0</v>
          </cell>
          <cell r="L38">
            <v>282.20624593432785</v>
          </cell>
          <cell r="M38">
            <v>67188.643751548385</v>
          </cell>
          <cell r="N38">
            <v>782.41387395868969</v>
          </cell>
        </row>
        <row r="39">
          <cell r="D39">
            <v>1370703.6197054235</v>
          </cell>
          <cell r="E39">
            <v>411869.18882378895</v>
          </cell>
          <cell r="F39">
            <v>33951.310564211562</v>
          </cell>
          <cell r="G39">
            <v>13364.872830153918</v>
          </cell>
          <cell r="H39">
            <v>0</v>
          </cell>
          <cell r="I39">
            <v>1952.3908370829943</v>
          </cell>
          <cell r="J39">
            <v>3035.7829264704574</v>
          </cell>
          <cell r="K39">
            <v>0</v>
          </cell>
          <cell r="L39">
            <v>253.19498370094243</v>
          </cell>
          <cell r="M39">
            <v>60281.541619459895</v>
          </cell>
          <cell r="N39">
            <v>701.98045195095438</v>
          </cell>
        </row>
        <row r="40">
          <cell r="D40">
            <v>1676579.6557895732</v>
          </cell>
          <cell r="E40">
            <v>503778.85700551386</v>
          </cell>
          <cell r="F40">
            <v>41527.632787300718</v>
          </cell>
          <cell r="G40">
            <v>16347.278556152349</v>
          </cell>
          <cell r="H40">
            <v>0</v>
          </cell>
          <cell r="I40">
            <v>2388.0718709320931</v>
          </cell>
          <cell r="J40">
            <v>3713.2256898887676</v>
          </cell>
          <cell r="K40">
            <v>0</v>
          </cell>
          <cell r="L40">
            <v>309.69609514287401</v>
          </cell>
          <cell r="M40">
            <v>73733.522583488229</v>
          </cell>
          <cell r="N40">
            <v>858.62919422060918</v>
          </cell>
        </row>
        <row r="41">
          <cell r="D41">
            <v>1335760.6155488277</v>
          </cell>
          <cell r="E41">
            <v>401369.51072405762</v>
          </cell>
          <cell r="F41">
            <v>33085.798305316319</v>
          </cell>
          <cell r="G41">
            <v>13024.165473623547</v>
          </cell>
          <cell r="H41">
            <v>0</v>
          </cell>
          <cell r="I41">
            <v>1902.6190263467299</v>
          </cell>
          <cell r="J41">
            <v>2958.3924724779467</v>
          </cell>
          <cell r="K41">
            <v>0</v>
          </cell>
          <cell r="L41">
            <v>246.74034738080732</v>
          </cell>
          <cell r="M41">
            <v>58744.799373293303</v>
          </cell>
          <cell r="N41">
            <v>684.08504006341389</v>
          </cell>
        </row>
        <row r="42">
          <cell r="D42">
            <v>1367949.8412410247</v>
          </cell>
          <cell r="E42">
            <v>411041.7331389662</v>
          </cell>
          <cell r="F42">
            <v>33883.101517028968</v>
          </cell>
          <cell r="G42">
            <v>13338.022460424087</v>
          </cell>
          <cell r="H42">
            <v>0</v>
          </cell>
          <cell r="I42">
            <v>1948.4684341915477</v>
          </cell>
          <cell r="J42">
            <v>3029.6839612927765</v>
          </cell>
          <cell r="K42">
            <v>0</v>
          </cell>
          <cell r="L42">
            <v>252.6863085333965</v>
          </cell>
          <cell r="M42">
            <v>60160.434467829182</v>
          </cell>
          <cell r="N42">
            <v>700.57015535348353</v>
          </cell>
        </row>
        <row r="43">
          <cell r="D43">
            <v>1388856.8447147517</v>
          </cell>
          <cell r="E43">
            <v>417323.87206212059</v>
          </cell>
          <cell r="F43">
            <v>34400.952464308219</v>
          </cell>
          <cell r="G43">
            <v>13541.873561908737</v>
          </cell>
          <cell r="H43">
            <v>0</v>
          </cell>
          <cell r="I43">
            <v>1978.2477689989798</v>
          </cell>
          <cell r="J43">
            <v>3075.9880078253445</v>
          </cell>
          <cell r="K43">
            <v>0</v>
          </cell>
          <cell r="L43">
            <v>256.54822903004151</v>
          </cell>
          <cell r="M43">
            <v>61079.89392056669</v>
          </cell>
          <cell r="N43">
            <v>711.27728965767483</v>
          </cell>
        </row>
        <row r="44">
          <cell r="D44">
            <v>1210367.3602041418</v>
          </cell>
          <cell r="E44">
            <v>363691.33024774934</v>
          </cell>
          <cell r="F44">
            <v>29979.900506797461</v>
          </cell>
          <cell r="G44">
            <v>11801.534346552546</v>
          </cell>
          <cell r="H44">
            <v>0</v>
          </cell>
          <cell r="I44">
            <v>1724.0124776753357</v>
          </cell>
          <cell r="J44">
            <v>2680.6761972763416</v>
          </cell>
          <cell r="K44">
            <v>0</v>
          </cell>
          <cell r="L44">
            <v>223.57783231425415</v>
          </cell>
          <cell r="M44">
            <v>53230.187292174909</v>
          </cell>
          <cell r="N44">
            <v>619.86720858400111</v>
          </cell>
        </row>
        <row r="45">
          <cell r="D45">
            <v>1188602.4615812211</v>
          </cell>
          <cell r="E45">
            <v>357151.41088678583</v>
          </cell>
          <cell r="F45">
            <v>29440.800133877921</v>
          </cell>
          <cell r="G45">
            <v>11589.31844657627</v>
          </cell>
          <cell r="H45">
            <v>0</v>
          </cell>
          <cell r="I45">
            <v>1693.0111816763051</v>
          </cell>
          <cell r="J45">
            <v>2632.4721167691182</v>
          </cell>
          <cell r="K45">
            <v>0</v>
          </cell>
          <cell r="L45">
            <v>219.55744229495346</v>
          </cell>
          <cell r="M45">
            <v>52272.998864772286</v>
          </cell>
          <cell r="N45">
            <v>608.72071918079371</v>
          </cell>
        </row>
        <row r="46">
          <cell r="D46">
            <v>4937015.9642765038</v>
          </cell>
          <cell r="E46">
            <v>1483475.151873938</v>
          </cell>
          <cell r="F46">
            <v>122286.21844570938</v>
          </cell>
          <cell r="G46">
            <v>48137.751717016283</v>
          </cell>
          <cell r="H46">
            <v>0</v>
          </cell>
          <cell r="I46">
            <v>7032.1436323757671</v>
          </cell>
          <cell r="J46">
            <v>10934.317642849504</v>
          </cell>
          <cell r="K46">
            <v>0</v>
          </cell>
          <cell r="L46">
            <v>911.96058625344847</v>
          </cell>
          <cell r="M46">
            <v>217122.74560888024</v>
          </cell>
          <cell r="N46">
            <v>2528.401215309189</v>
          </cell>
        </row>
        <row r="47">
          <cell r="D47">
            <v>1450452.7938493944</v>
          </cell>
          <cell r="E47">
            <v>435832.23028063087</v>
          </cell>
          <cell r="F47">
            <v>35926.638373722439</v>
          </cell>
          <cell r="G47">
            <v>14142.457098132305</v>
          </cell>
          <cell r="H47">
            <v>0</v>
          </cell>
          <cell r="I47">
            <v>2065.983268462935</v>
          </cell>
          <cell r="J47">
            <v>3212.4084039156946</v>
          </cell>
          <cell r="K47">
            <v>0</v>
          </cell>
          <cell r="L47">
            <v>267.92617033914928</v>
          </cell>
          <cell r="M47">
            <v>63788.793727913864</v>
          </cell>
          <cell r="N47">
            <v>742.82251328608902</v>
          </cell>
        </row>
        <row r="48">
          <cell r="D48">
            <v>1226597.3846935229</v>
          </cell>
          <cell r="E48">
            <v>368568.12996209477</v>
          </cell>
          <cell r="F48">
            <v>30381.906158480324</v>
          </cell>
          <cell r="G48">
            <v>11959.783154108389</v>
          </cell>
          <cell r="H48">
            <v>0</v>
          </cell>
          <cell r="I48">
            <v>1747.1300580502311</v>
          </cell>
          <cell r="J48">
            <v>2716.6218463085147</v>
          </cell>
          <cell r="K48">
            <v>0</v>
          </cell>
          <cell r="L48">
            <v>226.57582599208357</v>
          </cell>
          <cell r="M48">
            <v>53943.960045581465</v>
          </cell>
          <cell r="N48">
            <v>628.17911479220038</v>
          </cell>
        </row>
        <row r="49">
          <cell r="D49">
            <v>1478426.336109706</v>
          </cell>
          <cell r="E49">
            <v>444237.7236299215</v>
          </cell>
          <cell r="F49">
            <v>36619.522238043923</v>
          </cell>
          <cell r="G49">
            <v>14415.209595129685</v>
          </cell>
          <cell r="H49">
            <v>0</v>
          </cell>
          <cell r="I49">
            <v>2105.8279780008902</v>
          </cell>
          <cell r="J49">
            <v>3274.363155304623</v>
          </cell>
          <cell r="K49">
            <v>0</v>
          </cell>
          <cell r="L49">
            <v>273.09341471994355</v>
          </cell>
          <cell r="M49">
            <v>65019.029227234343</v>
          </cell>
          <cell r="N49">
            <v>757.14864444694706</v>
          </cell>
        </row>
        <row r="50">
          <cell r="D50">
            <v>1333729.5016870885</v>
          </cell>
          <cell r="E50">
            <v>400759.20138612576</v>
          </cell>
          <cell r="F50">
            <v>33035.489123579428</v>
          </cell>
          <cell r="G50">
            <v>13004.361353990784</v>
          </cell>
          <cell r="H50">
            <v>0</v>
          </cell>
          <cell r="I50">
            <v>1899.7259661433986</v>
          </cell>
          <cell r="J50">
            <v>2953.8940377364447</v>
          </cell>
          <cell r="K50">
            <v>0</v>
          </cell>
          <cell r="L50">
            <v>246.3651620863902</v>
          </cell>
          <cell r="M50">
            <v>58655.473954559377</v>
          </cell>
          <cell r="N50">
            <v>683.04484274713775</v>
          </cell>
        </row>
        <row r="51">
          <cell r="D51">
            <v>2103593.4012424373</v>
          </cell>
          <cell r="E51">
            <v>632087.99869587854</v>
          </cell>
          <cell r="F51">
            <v>52104.446095908635</v>
          </cell>
          <cell r="G51">
            <v>20510.822244708248</v>
          </cell>
          <cell r="H51">
            <v>0</v>
          </cell>
          <cell r="I51">
            <v>2996.297976083717</v>
          </cell>
          <cell r="J51">
            <v>4658.959705016413</v>
          </cell>
          <cell r="K51">
            <v>0</v>
          </cell>
          <cell r="L51">
            <v>388.57364151081299</v>
          </cell>
          <cell r="M51">
            <v>92512.962936998243</v>
          </cell>
          <cell r="N51">
            <v>1077.3163689773896</v>
          </cell>
        </row>
        <row r="52">
          <cell r="D52">
            <v>1232762.9429958111</v>
          </cell>
          <cell r="E52">
            <v>370420.75766373822</v>
          </cell>
          <cell r="F52">
            <v>30534.622458133581</v>
          </cell>
          <cell r="G52">
            <v>12019.899653001628</v>
          </cell>
          <cell r="H52">
            <v>0</v>
          </cell>
          <cell r="I52">
            <v>1755.9121020762586</v>
          </cell>
          <cell r="J52">
            <v>2730.2770934072764</v>
          </cell>
          <cell r="K52">
            <v>0</v>
          </cell>
          <cell r="L52">
            <v>227.71472167413521</v>
          </cell>
          <cell r="M52">
            <v>54215.112287439893</v>
          </cell>
          <cell r="N52">
            <v>631.33669119409274</v>
          </cell>
        </row>
        <row r="53">
          <cell r="D53">
            <v>1716414.4268164316</v>
          </cell>
          <cell r="E53">
            <v>515748.41380389704</v>
          </cell>
          <cell r="F53">
            <v>42514.310478191896</v>
          </cell>
          <cell r="G53">
            <v>16735.682468813407</v>
          </cell>
          <cell r="H53">
            <v>0</v>
          </cell>
          <cell r="I53">
            <v>2444.8113737918375</v>
          </cell>
          <cell r="J53">
            <v>3801.4502455291663</v>
          </cell>
          <cell r="K53">
            <v>0</v>
          </cell>
          <cell r="L53">
            <v>317.05433368246707</v>
          </cell>
          <cell r="M53">
            <v>75485.397586250154</v>
          </cell>
          <cell r="N53">
            <v>879.02983383868093</v>
          </cell>
        </row>
        <row r="54">
          <cell r="D54">
            <v>2314438.3338137912</v>
          </cell>
          <cell r="E54">
            <v>695442.70944248966</v>
          </cell>
          <cell r="F54">
            <v>57326.918469738579</v>
          </cell>
          <cell r="G54">
            <v>22566.639177112727</v>
          </cell>
          <cell r="H54">
            <v>0</v>
          </cell>
          <cell r="I54">
            <v>3296.6194376161234</v>
          </cell>
          <cell r="J54">
            <v>5125.9311474428132</v>
          </cell>
          <cell r="K54">
            <v>0</v>
          </cell>
          <cell r="L54">
            <v>427.52070380667465</v>
          </cell>
          <cell r="M54">
            <v>101785.61487672522</v>
          </cell>
          <cell r="N54">
            <v>1185.2966930461448</v>
          </cell>
        </row>
        <row r="55">
          <cell r="D55">
            <v>2076843.6551918406</v>
          </cell>
          <cell r="E55">
            <v>624050.23177915497</v>
          </cell>
          <cell r="F55">
            <v>51441.874754722005</v>
          </cell>
          <cell r="G55">
            <v>20250.002218361511</v>
          </cell>
          <cell r="H55">
            <v>0</v>
          </cell>
          <cell r="I55">
            <v>2958.196406690688</v>
          </cell>
          <cell r="J55">
            <v>4599.7153715365948</v>
          </cell>
          <cell r="K55">
            <v>0</v>
          </cell>
          <cell r="L55">
            <v>383.63245552580719</v>
          </cell>
          <cell r="M55">
            <v>91336.54820614231</v>
          </cell>
          <cell r="N55">
            <v>1063.61698236148</v>
          </cell>
        </row>
        <row r="56">
          <cell r="D56">
            <v>1609501.7015826732</v>
          </cell>
          <cell r="E56">
            <v>483623.26524229039</v>
          </cell>
          <cell r="F56">
            <v>39866.161684029059</v>
          </cell>
          <cell r="G56">
            <v>15693.243420624822</v>
          </cell>
          <cell r="H56">
            <v>0</v>
          </cell>
          <cell r="I56">
            <v>2292.5279610152511</v>
          </cell>
          <cell r="J56">
            <v>3564.6639547358122</v>
          </cell>
          <cell r="K56">
            <v>0</v>
          </cell>
          <cell r="L56">
            <v>297.30552341172285</v>
          </cell>
          <cell r="M56">
            <v>70783.532206180796</v>
          </cell>
          <cell r="N56">
            <v>824.27646330696018</v>
          </cell>
        </row>
        <row r="57">
          <cell r="D57">
            <v>1815089.5327021552</v>
          </cell>
          <cell r="E57">
            <v>545398.32151114359</v>
          </cell>
          <cell r="F57">
            <v>44958.419559630405</v>
          </cell>
          <cell r="G57">
            <v>17697.801648120811</v>
          </cell>
          <cell r="H57">
            <v>0</v>
          </cell>
          <cell r="I57">
            <v>2585.3613583471301</v>
          </cell>
          <cell r="J57">
            <v>4019.9921661961021</v>
          </cell>
          <cell r="K57">
            <v>0</v>
          </cell>
          <cell r="L57">
            <v>335.28149925440442</v>
          </cell>
          <cell r="M57">
            <v>79824.984508427544</v>
          </cell>
          <cell r="N57">
            <v>929.56446031092651</v>
          </cell>
        </row>
        <row r="58">
          <cell r="D58">
            <v>2974047.491406708</v>
          </cell>
          <cell r="E58">
            <v>893642.14860127901</v>
          </cell>
          <cell r="F58">
            <v>73664.947375832722</v>
          </cell>
          <cell r="G58">
            <v>28998.075106879107</v>
          </cell>
          <cell r="H58">
            <v>0</v>
          </cell>
          <cell r="I58">
            <v>4236.147762212805</v>
          </cell>
          <cell r="J58">
            <v>6586.8087507240234</v>
          </cell>
          <cell r="K58">
            <v>0</v>
          </cell>
          <cell r="L58">
            <v>549.363039016691</v>
          </cell>
          <cell r="M58">
            <v>130794.26146843669</v>
          </cell>
          <cell r="N58">
            <v>1523.1032968235347</v>
          </cell>
        </row>
        <row r="59">
          <cell r="D59">
            <v>1696961.0654959937</v>
          </cell>
          <cell r="E59">
            <v>509903.06545013207</v>
          </cell>
          <cell r="F59">
            <v>42032.465167350776</v>
          </cell>
          <cell r="G59">
            <v>16546.004921874002</v>
          </cell>
          <cell r="H59">
            <v>0</v>
          </cell>
          <cell r="I59">
            <v>2417.1025650847805</v>
          </cell>
          <cell r="J59">
            <v>3758.3656710740861</v>
          </cell>
          <cell r="K59">
            <v>0</v>
          </cell>
          <cell r="L59">
            <v>313.46092849140518</v>
          </cell>
          <cell r="M59">
            <v>74629.86719060679</v>
          </cell>
          <cell r="N59">
            <v>869.06715541909603</v>
          </cell>
        </row>
        <row r="60">
          <cell r="D60">
            <v>9626306.1566315982</v>
          </cell>
          <cell r="E60">
            <v>2892513.6339490865</v>
          </cell>
          <cell r="F60">
            <v>238436.45352028686</v>
          </cell>
          <cell r="G60">
            <v>93860.084527359752</v>
          </cell>
          <cell r="H60">
            <v>0</v>
          </cell>
          <cell r="I60">
            <v>13711.433795733474</v>
          </cell>
          <cell r="J60">
            <v>21319.981544631813</v>
          </cell>
          <cell r="K60">
            <v>0</v>
          </cell>
          <cell r="L60">
            <v>1778.1615189375686</v>
          </cell>
          <cell r="M60">
            <v>423350.87387261726</v>
          </cell>
          <cell r="N60">
            <v>4929.9342682867846</v>
          </cell>
        </row>
        <row r="61">
          <cell r="D61">
            <v>3440993.8023362276</v>
          </cell>
          <cell r="E61">
            <v>1033950.2323780867</v>
          </cell>
          <cell r="F61">
            <v>85230.860671216054</v>
          </cell>
          <cell r="G61">
            <v>33550.976240549207</v>
          </cell>
          <cell r="H61">
            <v>0</v>
          </cell>
          <cell r="I61">
            <v>4901.2526658275083</v>
          </cell>
          <cell r="J61">
            <v>7620.9839129686852</v>
          </cell>
          <cell r="K61">
            <v>0</v>
          </cell>
          <cell r="L61">
            <v>635.61688841589466</v>
          </cell>
          <cell r="M61">
            <v>151329.87768166329</v>
          </cell>
          <cell r="N61">
            <v>1762.2411948131667</v>
          </cell>
        </row>
        <row r="62">
          <cell r="D62">
            <v>1287024.4019949641</v>
          </cell>
          <cell r="E62">
            <v>386725.2474025042</v>
          </cell>
          <cell r="F62">
            <v>31878.638494615192</v>
          </cell>
          <cell r="G62">
            <v>12548.969167867392</v>
          </cell>
          <cell r="H62">
            <v>0</v>
          </cell>
          <cell r="I62">
            <v>1833.2005646101716</v>
          </cell>
          <cell r="J62">
            <v>2850.4533360514793</v>
          </cell>
          <cell r="K62">
            <v>0</v>
          </cell>
          <cell r="L62">
            <v>237.73784339743855</v>
          </cell>
          <cell r="M62">
            <v>56601.451939547202</v>
          </cell>
          <cell r="N62">
            <v>659.12569164915078</v>
          </cell>
        </row>
        <row r="63">
          <cell r="D63">
            <v>2428890.4180499599</v>
          </cell>
          <cell r="E63">
            <v>729833.28550566046</v>
          </cell>
          <cell r="F63">
            <v>60161.811586500437</v>
          </cell>
          <cell r="G63">
            <v>23682.589794716841</v>
          </cell>
          <cell r="H63">
            <v>0</v>
          </cell>
          <cell r="I63">
            <v>3459.6416966481447</v>
          </cell>
          <cell r="J63">
            <v>5379.4153275588551</v>
          </cell>
          <cell r="K63">
            <v>0</v>
          </cell>
          <cell r="L63">
            <v>448.66217683272782</v>
          </cell>
          <cell r="M63">
            <v>106819.05024534215</v>
          </cell>
          <cell r="N63">
            <v>1243.9112065440379</v>
          </cell>
        </row>
        <row r="64">
          <cell r="D64">
            <v>2189908.0430252017</v>
          </cell>
          <cell r="E64">
            <v>658023.83265998762</v>
          </cell>
          <cell r="F64">
            <v>54242.395662303672</v>
          </cell>
          <cell r="G64">
            <v>21352.422277146226</v>
          </cell>
          <cell r="H64">
            <v>0</v>
          </cell>
          <cell r="I64">
            <v>3119.2420708538079</v>
          </cell>
          <cell r="J64">
            <v>4850.1261337479882</v>
          </cell>
          <cell r="K64">
            <v>0</v>
          </cell>
          <cell r="L64">
            <v>404.51759467848348</v>
          </cell>
          <cell r="M64">
            <v>96308.95471537752</v>
          </cell>
          <cell r="N64">
            <v>1121.5208128685288</v>
          </cell>
        </row>
        <row r="65">
          <cell r="D65">
            <v>2418643.3106051846</v>
          </cell>
          <cell r="E65">
            <v>726754.2334258412</v>
          </cell>
          <cell r="F65">
            <v>59907.998346175613</v>
          </cell>
          <cell r="G65">
            <v>23582.676665498013</v>
          </cell>
          <cell r="H65">
            <v>0</v>
          </cell>
          <cell r="I65">
            <v>3445.0460113415843</v>
          </cell>
          <cell r="J65">
            <v>5356.7204186235149</v>
          </cell>
          <cell r="K65">
            <v>0</v>
          </cell>
          <cell r="L65">
            <v>446.76934152890101</v>
          </cell>
          <cell r="M65">
            <v>106368.39743825025</v>
          </cell>
          <cell r="N65">
            <v>1238.6633404029833</v>
          </cell>
        </row>
        <row r="66">
          <cell r="D66">
            <v>1720054.6381502107</v>
          </cell>
          <cell r="E66">
            <v>516842.22494412953</v>
          </cell>
          <cell r="F66">
            <v>42604.47580914729</v>
          </cell>
          <cell r="G66">
            <v>16771.1758904776</v>
          </cell>
          <cell r="H66">
            <v>0</v>
          </cell>
          <cell r="I66">
            <v>2449.9963861832421</v>
          </cell>
          <cell r="J66">
            <v>3809.5124489529858</v>
          </cell>
          <cell r="K66">
            <v>0</v>
          </cell>
          <cell r="L66">
            <v>317.7267498314244</v>
          </cell>
          <cell r="M66">
            <v>75645.488759765838</v>
          </cell>
          <cell r="N66">
            <v>880.89410059959641</v>
          </cell>
        </row>
        <row r="67">
          <cell r="D67">
            <v>1834889.4418200532</v>
          </cell>
          <cell r="E67">
            <v>551347.80058884958</v>
          </cell>
          <cell r="F67">
            <v>45448.848602014768</v>
          </cell>
          <cell r="G67">
            <v>17890.858165667745</v>
          </cell>
          <cell r="H67">
            <v>0</v>
          </cell>
          <cell r="I67">
            <v>2613.5637797758905</v>
          </cell>
          <cell r="J67">
            <v>4063.8442617050487</v>
          </cell>
          <cell r="K67">
            <v>0</v>
          </cell>
          <cell r="L67">
            <v>338.93891840345697</v>
          </cell>
          <cell r="M67">
            <v>80695.755569649802</v>
          </cell>
          <cell r="N67">
            <v>939.70461676149228</v>
          </cell>
        </row>
        <row r="68">
          <cell r="D68">
            <v>3073740.1038446361</v>
          </cell>
          <cell r="E68">
            <v>923597.79679994518</v>
          </cell>
          <cell r="F68">
            <v>76134.259338812059</v>
          </cell>
          <cell r="G68">
            <v>29970.115355539914</v>
          </cell>
          <cell r="H68">
            <v>0</v>
          </cell>
          <cell r="I68">
            <v>4378.1470538543535</v>
          </cell>
          <cell r="J68">
            <v>6807.6042067098624</v>
          </cell>
          <cell r="K68">
            <v>0</v>
          </cell>
          <cell r="L68">
            <v>567.77815736791433</v>
          </cell>
          <cell r="M68">
            <v>135178.59684147756</v>
          </cell>
          <cell r="N68">
            <v>1574.1590204163474</v>
          </cell>
        </row>
        <row r="69">
          <cell r="D69">
            <v>3530527.4268448786</v>
          </cell>
          <cell r="E69">
            <v>1060853.306659569</v>
          </cell>
          <cell r="F69">
            <v>87448.542048818315</v>
          </cell>
          <cell r="G69">
            <v>34423.962558217238</v>
          </cell>
          <cell r="H69">
            <v>0</v>
          </cell>
          <cell r="I69">
            <v>5028.781787067509</v>
          </cell>
          <cell r="J69">
            <v>7819.279623814472</v>
          </cell>
          <cell r="K69">
            <v>0</v>
          </cell>
          <cell r="L69">
            <v>652.15544881090261</v>
          </cell>
          <cell r="M69">
            <v>155267.43561509842</v>
          </cell>
          <cell r="N69">
            <v>1808.0941810414347</v>
          </cell>
        </row>
        <row r="70">
          <cell r="D70">
            <v>1484478.7062571235</v>
          </cell>
          <cell r="E70">
            <v>446056.34054114978</v>
          </cell>
          <cell r="F70">
            <v>36769.434951172007</v>
          </cell>
          <cell r="G70">
            <v>14474.222467189247</v>
          </cell>
          <cell r="H70">
            <v>0</v>
          </cell>
          <cell r="I70">
            <v>2114.4488000725441</v>
          </cell>
          <cell r="J70">
            <v>3287.7677175265849</v>
          </cell>
          <cell r="K70">
            <v>0</v>
          </cell>
          <cell r="L70">
            <v>274.21140240072077</v>
          </cell>
          <cell r="M70">
            <v>65285.203619490152</v>
          </cell>
          <cell r="N70">
            <v>760.24825363333821</v>
          </cell>
        </row>
      </sheetData>
      <sheetData sheetId="19">
        <row r="11">
          <cell r="D11">
            <v>1309757.6178950646</v>
          </cell>
          <cell r="E11">
            <v>393328.67371948983</v>
          </cell>
          <cell r="F11">
            <v>157706.12631642778</v>
          </cell>
          <cell r="G11">
            <v>12793.448793934624</v>
          </cell>
          <cell r="H11">
            <v>0</v>
          </cell>
          <cell r="I11">
            <v>1939.9229382568647</v>
          </cell>
          <cell r="J11">
            <v>2808.2682021641867</v>
          </cell>
          <cell r="K11">
            <v>25.516418067889777</v>
          </cell>
          <cell r="L11">
            <v>345.02093894919631</v>
          </cell>
          <cell r="M11">
            <v>66042.216324244917</v>
          </cell>
          <cell r="N11">
            <v>654.7944017361184</v>
          </cell>
        </row>
        <row r="12">
          <cell r="D12">
            <v>2145794.4277901184</v>
          </cell>
          <cell r="E12">
            <v>644395.9285488032</v>
          </cell>
          <cell r="F12">
            <v>258372.17700020861</v>
          </cell>
          <cell r="G12">
            <v>20959.688082106299</v>
          </cell>
          <cell r="H12">
            <v>0</v>
          </cell>
          <cell r="I12">
            <v>3178.2031838407825</v>
          </cell>
          <cell r="J12">
            <v>4600.8255097065403</v>
          </cell>
          <cell r="K12">
            <v>41.803908569919599</v>
          </cell>
          <cell r="L12">
            <v>565.25268351400803</v>
          </cell>
          <cell r="M12">
            <v>108197.89696296932</v>
          </cell>
          <cell r="N12">
            <v>1072.7589283669258</v>
          </cell>
        </row>
        <row r="13">
          <cell r="D13">
            <v>1518038.232195819</v>
          </cell>
          <cell r="E13">
            <v>455876.68769176654</v>
          </cell>
          <cell r="F13">
            <v>182784.91068033717</v>
          </cell>
          <cell r="G13">
            <v>14827.891913348061</v>
          </cell>
          <cell r="H13">
            <v>0</v>
          </cell>
          <cell r="I13">
            <v>2248.4138649411602</v>
          </cell>
          <cell r="J13">
            <v>3254.8453537504838</v>
          </cell>
          <cell r="K13">
            <v>29.574096494281449</v>
          </cell>
          <cell r="L13">
            <v>399.88694784208684</v>
          </cell>
          <cell r="M13">
            <v>76544.398711168891</v>
          </cell>
          <cell r="N13">
            <v>758.92128626111469</v>
          </cell>
        </row>
        <row r="14">
          <cell r="D14">
            <v>1951516.1798955777</v>
          </cell>
          <cell r="E14">
            <v>586052.91566393513</v>
          </cell>
          <cell r="F14">
            <v>234979.39845525086</v>
          </cell>
          <cell r="G14">
            <v>19062.017259463089</v>
          </cell>
          <cell r="H14">
            <v>0</v>
          </cell>
          <cell r="I14">
            <v>2890.4515996196724</v>
          </cell>
          <cell r="J14">
            <v>4184.2710125384083</v>
          </cell>
          <cell r="K14">
            <v>38.01902125409611</v>
          </cell>
          <cell r="L14">
            <v>514.07522702117672</v>
          </cell>
          <cell r="M14">
            <v>98401.75918965615</v>
          </cell>
          <cell r="N14">
            <v>975.6323246637977</v>
          </cell>
        </row>
        <row r="15">
          <cell r="D15">
            <v>8159682.4747221693</v>
          </cell>
          <cell r="E15">
            <v>2450405.3589034132</v>
          </cell>
          <cell r="F15">
            <v>982496.22485767049</v>
          </cell>
          <cell r="G15">
            <v>79702.136096670816</v>
          </cell>
          <cell r="H15">
            <v>0</v>
          </cell>
          <cell r="I15">
            <v>12085.560706297245</v>
          </cell>
          <cell r="J15">
            <v>17495.280440013841</v>
          </cell>
          <cell r="K15">
            <v>158.96519056774471</v>
          </cell>
          <cell r="L15">
            <v>2149.452135640488</v>
          </cell>
          <cell r="M15">
            <v>411437.58797051408</v>
          </cell>
          <cell r="N15">
            <v>4079.3153873608217</v>
          </cell>
        </row>
        <row r="16">
          <cell r="D16">
            <v>1621511.2895735351</v>
          </cell>
          <cell r="E16">
            <v>486950.31526072521</v>
          </cell>
          <cell r="F16">
            <v>195243.96022828523</v>
          </cell>
          <cell r="G16">
            <v>15838.595911574188</v>
          </cell>
          <cell r="H16">
            <v>0</v>
          </cell>
          <cell r="I16">
            <v>2401.6710437932265</v>
          </cell>
          <cell r="J16">
            <v>3476.7032706996879</v>
          </cell>
          <cell r="K16">
            <v>31.589936489971461</v>
          </cell>
          <cell r="L16">
            <v>427.14418301646845</v>
          </cell>
          <cell r="M16">
            <v>81761.845012456688</v>
          </cell>
          <cell r="N16">
            <v>810.6511466381337</v>
          </cell>
        </row>
        <row r="17">
          <cell r="D17">
            <v>1275729.2509883943</v>
          </cell>
          <cell r="E17">
            <v>383109.73531335098</v>
          </cell>
          <cell r="F17">
            <v>153608.81712241852</v>
          </cell>
          <cell r="G17">
            <v>12461.066554951085</v>
          </cell>
          <cell r="H17">
            <v>0</v>
          </cell>
          <cell r="I17">
            <v>1889.5224606327984</v>
          </cell>
          <cell r="J17">
            <v>2735.3075417718037</v>
          </cell>
          <cell r="K17">
            <v>24.853484694344235</v>
          </cell>
          <cell r="L17">
            <v>336.05706735903487</v>
          </cell>
          <cell r="M17">
            <v>64326.395978780711</v>
          </cell>
          <cell r="N17">
            <v>637.78241123781572</v>
          </cell>
        </row>
        <row r="18">
          <cell r="D18">
            <v>3932339.5531762298</v>
          </cell>
          <cell r="E18">
            <v>1180906.9708265797</v>
          </cell>
          <cell r="F18">
            <v>473487.63604746695</v>
          </cell>
          <cell r="G18">
            <v>38410.301285191264</v>
          </cell>
          <cell r="H18">
            <v>0</v>
          </cell>
          <cell r="I18">
            <v>5824.3109992222198</v>
          </cell>
          <cell r="J18">
            <v>8431.3799564264737</v>
          </cell>
          <cell r="K18">
            <v>76.608998987920032</v>
          </cell>
          <cell r="L18">
            <v>1035.8706575682047</v>
          </cell>
          <cell r="M18">
            <v>198281.28188222984</v>
          </cell>
          <cell r="N18">
            <v>1965.9163573207013</v>
          </cell>
        </row>
        <row r="19">
          <cell r="D19">
            <v>5241642.4299869221</v>
          </cell>
          <cell r="E19">
            <v>1574099.0828607944</v>
          </cell>
          <cell r="F19">
            <v>631139.00761086761</v>
          </cell>
          <cell r="G19">
            <v>51199.308259740435</v>
          </cell>
          <cell r="H19">
            <v>0</v>
          </cell>
          <cell r="I19">
            <v>7763.5604062481998</v>
          </cell>
          <cell r="J19">
            <v>11238.673142366275</v>
          </cell>
          <cell r="K19">
            <v>102.11655788716445</v>
          </cell>
          <cell r="L19">
            <v>1380.7718070282885</v>
          </cell>
          <cell r="M19">
            <v>264300.56868985633</v>
          </cell>
          <cell r="N19">
            <v>2620.4834178203819</v>
          </cell>
        </row>
        <row r="20">
          <cell r="D20">
            <v>2902189.5388015234</v>
          </cell>
          <cell r="E20">
            <v>871546.2667160735</v>
          </cell>
          <cell r="F20">
            <v>349448.67947095068</v>
          </cell>
          <cell r="G20">
            <v>28348.003285234365</v>
          </cell>
          <cell r="H20">
            <v>0</v>
          </cell>
          <cell r="I20">
            <v>4298.5236203766472</v>
          </cell>
          <cell r="J20">
            <v>6222.6220234306265</v>
          </cell>
          <cell r="K20">
            <v>56.53983651061224</v>
          </cell>
          <cell r="L20">
            <v>764.5049328249529</v>
          </cell>
          <cell r="M20">
            <v>146337.78549310702</v>
          </cell>
          <cell r="N20">
            <v>1450.9077380580018</v>
          </cell>
        </row>
        <row r="21">
          <cell r="D21">
            <v>1840606.8554297956</v>
          </cell>
          <cell r="E21">
            <v>552746.12904996669</v>
          </cell>
          <cell r="F21">
            <v>221624.95814133954</v>
          </cell>
          <cell r="G21">
            <v>17978.677301033815</v>
          </cell>
          <cell r="H21">
            <v>0</v>
          </cell>
          <cell r="I21">
            <v>2726.1803331974738</v>
          </cell>
          <cell r="J21">
            <v>3946.4688994105422</v>
          </cell>
          <cell r="K21">
            <v>35.858309491835634</v>
          </cell>
          <cell r="L21">
            <v>484.85910432596899</v>
          </cell>
          <cell r="M21">
            <v>92809.35224453242</v>
          </cell>
          <cell r="N21">
            <v>920.18480997230677</v>
          </cell>
        </row>
        <row r="22">
          <cell r="D22">
            <v>1394481.3564818469</v>
          </cell>
          <cell r="E22">
            <v>418771.75973448233</v>
          </cell>
          <cell r="F22">
            <v>167907.59599067215</v>
          </cell>
          <cell r="G22">
            <v>13621.013219925648</v>
          </cell>
          <cell r="H22">
            <v>0</v>
          </cell>
          <cell r="I22">
            <v>2065.4099151247824</v>
          </cell>
          <cell r="J22">
            <v>2989.9254628595722</v>
          </cell>
          <cell r="K22">
            <v>27.166987840890432</v>
          </cell>
          <cell r="L22">
            <v>367.33916290079759</v>
          </cell>
          <cell r="M22">
            <v>70314.261315698706</v>
          </cell>
          <cell r="N22">
            <v>697.15081101582678</v>
          </cell>
        </row>
        <row r="23">
          <cell r="D23">
            <v>1884363.0879112142</v>
          </cell>
          <cell r="E23">
            <v>565886.40833044716</v>
          </cell>
          <cell r="F23">
            <v>226893.58634595017</v>
          </cell>
          <cell r="G23">
            <v>18406.079373003573</v>
          </cell>
          <cell r="H23">
            <v>0</v>
          </cell>
          <cell r="I23">
            <v>2790.9890565235673</v>
          </cell>
          <cell r="J23">
            <v>4040.2872018545877</v>
          </cell>
          <cell r="K23">
            <v>36.710759064044275</v>
          </cell>
          <cell r="L23">
            <v>496.38552433632231</v>
          </cell>
          <cell r="M23">
            <v>95015.683043139259</v>
          </cell>
          <cell r="N23">
            <v>942.06010634656502</v>
          </cell>
        </row>
        <row r="24">
          <cell r="D24">
            <v>1137786.219860415</v>
          </cell>
          <cell r="E24">
            <v>341684.55195033172</v>
          </cell>
          <cell r="F24">
            <v>136999.28510343167</v>
          </cell>
          <cell r="G24">
            <v>11113.666790976342</v>
          </cell>
          <cell r="H24">
            <v>0</v>
          </cell>
          <cell r="I24">
            <v>1685.2107264602491</v>
          </cell>
          <cell r="J24">
            <v>2439.5421095008955</v>
          </cell>
          <cell r="K24">
            <v>22.166108034935906</v>
          </cell>
          <cell r="L24">
            <v>299.71963097308611</v>
          </cell>
          <cell r="M24">
            <v>57370.862086321271</v>
          </cell>
          <cell r="N24">
            <v>568.81978540001091</v>
          </cell>
        </row>
        <row r="25">
          <cell r="D25">
            <v>1424375.8206298316</v>
          </cell>
          <cell r="E25">
            <v>427749.26043707703</v>
          </cell>
          <cell r="F25">
            <v>171507.14759829009</v>
          </cell>
          <cell r="G25">
            <v>13913.016328801628</v>
          </cell>
          <cell r="H25">
            <v>0</v>
          </cell>
          <cell r="I25">
            <v>2109.6875401870243</v>
          </cell>
          <cell r="J25">
            <v>3054.0225690267757</v>
          </cell>
          <cell r="K25">
            <v>27.749385404144487</v>
          </cell>
          <cell r="L25">
            <v>375.21406734784858</v>
          </cell>
          <cell r="M25">
            <v>71821.636910376692</v>
          </cell>
          <cell r="N25">
            <v>712.0961165437767</v>
          </cell>
        </row>
        <row r="26">
          <cell r="D26">
            <v>6639467.4801618513</v>
          </cell>
          <cell r="E26">
            <v>1993874.9754116505</v>
          </cell>
          <cell r="F26">
            <v>799449.21319336025</v>
          </cell>
          <cell r="G26">
            <v>64852.982006667859</v>
          </cell>
          <cell r="H26">
            <v>0</v>
          </cell>
          <cell r="I26">
            <v>9833.9227705934245</v>
          </cell>
          <cell r="J26">
            <v>14235.767862001119</v>
          </cell>
          <cell r="K26">
            <v>129.34868685416703</v>
          </cell>
          <cell r="L26">
            <v>1748.9917774325381</v>
          </cell>
          <cell r="M26">
            <v>334783.4298588282</v>
          </cell>
          <cell r="N26">
            <v>3319.3058601987113</v>
          </cell>
        </row>
        <row r="27">
          <cell r="D27">
            <v>1828356.4434245001</v>
          </cell>
          <cell r="E27">
            <v>549067.25118682126</v>
          </cell>
          <cell r="F27">
            <v>220149.90275953512</v>
          </cell>
          <cell r="G27">
            <v>17859.017742232219</v>
          </cell>
          <cell r="H27">
            <v>0</v>
          </cell>
          <cell r="I27">
            <v>2708.0358651466886</v>
          </cell>
          <cell r="J27">
            <v>3920.2026330206049</v>
          </cell>
          <cell r="K27">
            <v>35.619649582582056</v>
          </cell>
          <cell r="L27">
            <v>481.63205789017553</v>
          </cell>
          <cell r="M27">
            <v>92191.6468396079</v>
          </cell>
          <cell r="N27">
            <v>914.0603934463544</v>
          </cell>
        </row>
        <row r="28">
          <cell r="D28">
            <v>3052228.2608722281</v>
          </cell>
          <cell r="E28">
            <v>916603.86420764669</v>
          </cell>
          <cell r="F28">
            <v>367514.63711986714</v>
          </cell>
          <cell r="G28">
            <v>29813.551323812553</v>
          </cell>
          <cell r="H28">
            <v>0</v>
          </cell>
          <cell r="I28">
            <v>4520.7506603991205</v>
          </cell>
          <cell r="J28">
            <v>6544.3219826655786</v>
          </cell>
          <cell r="K28">
            <v>59.462858836590996</v>
          </cell>
          <cell r="L28">
            <v>804.02865848250383</v>
          </cell>
          <cell r="M28">
            <v>153903.2232539742</v>
          </cell>
          <cell r="N28">
            <v>1525.9174298614589</v>
          </cell>
        </row>
        <row r="29">
          <cell r="D29">
            <v>1499284.2700146066</v>
          </cell>
          <cell r="E29">
            <v>450244.75169770326</v>
          </cell>
          <cell r="F29">
            <v>180526.7717023505</v>
          </cell>
          <cell r="G29">
            <v>14644.706985411302</v>
          </cell>
          <cell r="H29">
            <v>0</v>
          </cell>
          <cell r="I29">
            <v>2220.6367854865625</v>
          </cell>
          <cell r="J29">
            <v>3214.6347415436776</v>
          </cell>
          <cell r="K29">
            <v>29.208735810054797</v>
          </cell>
          <cell r="L29">
            <v>394.94671344117643</v>
          </cell>
          <cell r="M29">
            <v>75598.763266575072</v>
          </cell>
          <cell r="N29">
            <v>749.54551376790778</v>
          </cell>
        </row>
        <row r="30">
          <cell r="D30">
            <v>1952809.1984471423</v>
          </cell>
          <cell r="E30">
            <v>586441.21748790087</v>
          </cell>
          <cell r="F30">
            <v>235135.08905344736</v>
          </cell>
          <cell r="G30">
            <v>19074.647204426212</v>
          </cell>
          <cell r="H30">
            <v>0</v>
          </cell>
          <cell r="I30">
            <v>2892.3667298036853</v>
          </cell>
          <cell r="J30">
            <v>4187.0433902925479</v>
          </cell>
          <cell r="K30">
            <v>38.044211565250237</v>
          </cell>
          <cell r="L30">
            <v>514.41583849664687</v>
          </cell>
          <cell r="M30">
            <v>98466.957368103031</v>
          </cell>
          <cell r="N30">
            <v>976.27875061111627</v>
          </cell>
        </row>
        <row r="31">
          <cell r="D31">
            <v>1210406.6736286804</v>
          </cell>
          <cell r="E31">
            <v>363492.94334681361</v>
          </cell>
          <cell r="F31">
            <v>145743.41477953174</v>
          </cell>
          <cell r="G31">
            <v>11823.008766913628</v>
          </cell>
          <cell r="H31">
            <v>0</v>
          </cell>
          <cell r="I31">
            <v>1792.7711499514962</v>
          </cell>
          <cell r="J31">
            <v>2595.2485611052052</v>
          </cell>
          <cell r="K31">
            <v>23.580884199100488</v>
          </cell>
          <cell r="L31">
            <v>318.84956524772764</v>
          </cell>
          <cell r="M31">
            <v>61032.620301582785</v>
          </cell>
          <cell r="N31">
            <v>605.12533226555809</v>
          </cell>
        </row>
        <row r="32">
          <cell r="D32">
            <v>1497936.2878533343</v>
          </cell>
          <cell r="E32">
            <v>449839.94394667615</v>
          </cell>
          <cell r="F32">
            <v>180364.46301096107</v>
          </cell>
          <cell r="G32">
            <v>14631.540166971194</v>
          </cell>
          <cell r="H32">
            <v>0</v>
          </cell>
          <cell r="I32">
            <v>2218.6402469825794</v>
          </cell>
          <cell r="J32">
            <v>3211.7445156050271</v>
          </cell>
          <cell r="K32">
            <v>29.182474709599919</v>
          </cell>
          <cell r="L32">
            <v>394.59162325913468</v>
          </cell>
          <cell r="M32">
            <v>75530.793645112557</v>
          </cell>
          <cell r="N32">
            <v>748.87160955786032</v>
          </cell>
        </row>
        <row r="33">
          <cell r="D33">
            <v>1197452.5641542429</v>
          </cell>
          <cell r="E33">
            <v>359602.74058778235</v>
          </cell>
          <cell r="F33">
            <v>144183.62814635626</v>
          </cell>
          <cell r="G33">
            <v>11696.475632868121</v>
          </cell>
          <cell r="H33">
            <v>0</v>
          </cell>
          <cell r="I33">
            <v>1773.5844135883676</v>
          </cell>
          <cell r="J33">
            <v>2567.4734878951854</v>
          </cell>
          <cell r="K33">
            <v>23.328515006105697</v>
          </cell>
          <cell r="L33">
            <v>315.43714836001067</v>
          </cell>
          <cell r="M33">
            <v>60379.432193714652</v>
          </cell>
          <cell r="N33">
            <v>598.64911235475472</v>
          </cell>
        </row>
        <row r="34">
          <cell r="D34">
            <v>2107505.2050795034</v>
          </cell>
          <cell r="E34">
            <v>632897.42761950917</v>
          </cell>
          <cell r="F34">
            <v>253761.82397698087</v>
          </cell>
          <cell r="G34">
            <v>20585.686661221222</v>
          </cell>
          <cell r="H34">
            <v>0</v>
          </cell>
          <cell r="I34">
            <v>3121.4918195322311</v>
          </cell>
          <cell r="J34">
            <v>4518.7290934271605</v>
          </cell>
          <cell r="K34">
            <v>41.057966113979738</v>
          </cell>
          <cell r="L34">
            <v>555.16640236491867</v>
          </cell>
          <cell r="M34">
            <v>106267.23048346791</v>
          </cell>
          <cell r="N34">
            <v>1053.6167845571183</v>
          </cell>
        </row>
        <row r="35">
          <cell r="D35">
            <v>2466665.4415203813</v>
          </cell>
          <cell r="E35">
            <v>740755.56680644001</v>
          </cell>
          <cell r="F35">
            <v>297007.81761892902</v>
          </cell>
          <cell r="G35">
            <v>24093.891561841203</v>
          </cell>
          <cell r="H35">
            <v>0</v>
          </cell>
          <cell r="I35">
            <v>3653.4552696102437</v>
          </cell>
          <cell r="J35">
            <v>5288.8091889334237</v>
          </cell>
          <cell r="K35">
            <v>48.055049101835145</v>
          </cell>
          <cell r="L35">
            <v>649.77764975678156</v>
          </cell>
          <cell r="M35">
            <v>124377.25153317618</v>
          </cell>
          <cell r="N35">
            <v>1233.173756728552</v>
          </cell>
        </row>
        <row r="36">
          <cell r="D36">
            <v>2545432.1936874185</v>
          </cell>
          <cell r="E36">
            <v>764409.73131730815</v>
          </cell>
          <cell r="F36">
            <v>306492.01469254727</v>
          </cell>
          <cell r="G36">
            <v>24863.26934345932</v>
          </cell>
          <cell r="H36">
            <v>0</v>
          </cell>
          <cell r="I36">
            <v>3770.1191677339284</v>
          </cell>
          <cell r="J36">
            <v>5457.693998211289</v>
          </cell>
          <cell r="K36">
            <v>49.589566138181191</v>
          </cell>
          <cell r="L36">
            <v>670.52666348217997</v>
          </cell>
          <cell r="M36">
            <v>128348.9259977491</v>
          </cell>
          <cell r="N36">
            <v>1272.5520566958401</v>
          </cell>
        </row>
        <row r="37">
          <cell r="D37">
            <v>2750023.3323333752</v>
          </cell>
          <cell r="E37">
            <v>825849.77191634791</v>
          </cell>
          <cell r="F37">
            <v>331126.55433078593</v>
          </cell>
          <cell r="G37">
            <v>26861.6744072652</v>
          </cell>
          <cell r="H37">
            <v>0</v>
          </cell>
          <cell r="I37">
            <v>4073.1454967284731</v>
          </cell>
          <cell r="J37">
            <v>5896.3604974582022</v>
          </cell>
          <cell r="K37">
            <v>53.575366988162635</v>
          </cell>
          <cell r="L37">
            <v>724.42077777621</v>
          </cell>
          <cell r="M37">
            <v>138665.07308624222</v>
          </cell>
          <cell r="N37">
            <v>1374.8344411613627</v>
          </cell>
        </row>
        <row r="38">
          <cell r="D38">
            <v>1469212.9238198588</v>
          </cell>
          <cell r="E38">
            <v>441214.1321738034</v>
          </cell>
          <cell r="F38">
            <v>176905.92196901163</v>
          </cell>
          <cell r="G38">
            <v>14350.976128303962</v>
          </cell>
          <cell r="H38">
            <v>0</v>
          </cell>
          <cell r="I38">
            <v>2176.0971748972329</v>
          </cell>
          <cell r="J38">
            <v>3150.1583802985342</v>
          </cell>
          <cell r="K38">
            <v>28.622892268558477</v>
          </cell>
          <cell r="L38">
            <v>387.02521410586246</v>
          </cell>
          <cell r="M38">
            <v>74082.468706863714</v>
          </cell>
          <cell r="N38">
            <v>734.51177861572398</v>
          </cell>
        </row>
        <row r="39">
          <cell r="D39">
            <v>1318175.4396263452</v>
          </cell>
          <cell r="E39">
            <v>395856.59996472346</v>
          </cell>
          <cell r="F39">
            <v>158719.70473668235</v>
          </cell>
          <cell r="G39">
            <v>12875.672382333125</v>
          </cell>
          <cell r="H39">
            <v>0</v>
          </cell>
          <cell r="I39">
            <v>1952.390837082994</v>
          </cell>
          <cell r="J39">
            <v>2826.3169623137424</v>
          </cell>
          <cell r="K39">
            <v>25.680412272299531</v>
          </cell>
          <cell r="L39">
            <v>347.23839103189613</v>
          </cell>
          <cell r="M39">
            <v>66466.670128643935</v>
          </cell>
          <cell r="N39">
            <v>659.00277011599724</v>
          </cell>
        </row>
        <row r="40">
          <cell r="D40">
            <v>1612329.6773039538</v>
          </cell>
          <cell r="E40">
            <v>484193.01778273465</v>
          </cell>
          <cell r="F40">
            <v>194138.41483225836</v>
          </cell>
          <cell r="G40">
            <v>15748.911770927289</v>
          </cell>
          <cell r="H40">
            <v>0</v>
          </cell>
          <cell r="I40">
            <v>2388.0718709320931</v>
          </cell>
          <cell r="J40">
            <v>3457.0168574053687</v>
          </cell>
          <cell r="K40">
            <v>31.411062281486675</v>
          </cell>
          <cell r="L40">
            <v>424.72553055509968</v>
          </cell>
          <cell r="M40">
            <v>81298.878418158478</v>
          </cell>
          <cell r="N40">
            <v>806.06093221151673</v>
          </cell>
        </row>
        <row r="41">
          <cell r="D41">
            <v>1284571.5232115882</v>
          </cell>
          <cell r="E41">
            <v>385765.12678326655</v>
          </cell>
          <cell r="F41">
            <v>154673.50304682364</v>
          </cell>
          <cell r="G41">
            <v>12547.436090324556</v>
          </cell>
          <cell r="H41">
            <v>0</v>
          </cell>
          <cell r="I41">
            <v>1902.6190263467299</v>
          </cell>
          <cell r="J41">
            <v>2754.2663716957572</v>
          </cell>
          <cell r="K41">
            <v>25.025747952548993</v>
          </cell>
          <cell r="L41">
            <v>338.38632967689307</v>
          </cell>
          <cell r="M41">
            <v>64772.251950132508</v>
          </cell>
          <cell r="N41">
            <v>642.2029775099777</v>
          </cell>
        </row>
        <row r="42">
          <cell r="D42">
            <v>1315527.1916128742</v>
          </cell>
          <cell r="E42">
            <v>395061.3139785325</v>
          </cell>
          <cell r="F42">
            <v>158400.83280952313</v>
          </cell>
          <cell r="G42">
            <v>12849.804828755976</v>
          </cell>
          <cell r="H42">
            <v>0</v>
          </cell>
          <cell r="I42">
            <v>1948.4684341915477</v>
          </cell>
          <cell r="J42">
            <v>2820.6388195901845</v>
          </cell>
          <cell r="K42">
            <v>25.628819670328046</v>
          </cell>
          <cell r="L42">
            <v>346.54078026506846</v>
          </cell>
          <cell r="M42">
            <v>66333.136896390643</v>
          </cell>
          <cell r="N42">
            <v>657.67881677536582</v>
          </cell>
        </row>
        <row r="43">
          <cell r="D43">
            <v>1335632.9957408097</v>
          </cell>
          <cell r="E43">
            <v>401099.21684212808</v>
          </cell>
          <cell r="F43">
            <v>160821.74523039488</v>
          </cell>
          <cell r="G43">
            <v>13046.19427674026</v>
          </cell>
          <cell r="H43">
            <v>0</v>
          </cell>
          <cell r="I43">
            <v>1978.2477689989798</v>
          </cell>
          <cell r="J43">
            <v>2863.7479335514113</v>
          </cell>
          <cell r="K43">
            <v>26.020516650525042</v>
          </cell>
          <cell r="L43">
            <v>351.83712160622247</v>
          </cell>
          <cell r="M43">
            <v>67346.936585316289</v>
          </cell>
          <cell r="N43">
            <v>667.73042312260213</v>
          </cell>
        </row>
        <row r="44">
          <cell r="D44">
            <v>1163983.5951475459</v>
          </cell>
          <cell r="E44">
            <v>349551.79298472934</v>
          </cell>
          <cell r="F44">
            <v>140153.67528963339</v>
          </cell>
          <cell r="G44">
            <v>11369.557479980336</v>
          </cell>
          <cell r="H44">
            <v>0</v>
          </cell>
          <cell r="I44">
            <v>1724.012477675336</v>
          </cell>
          <cell r="J44">
            <v>2495.7122397554126</v>
          </cell>
          <cell r="K44">
            <v>22.676479702925999</v>
          </cell>
          <cell r="L44">
            <v>306.62063532387322</v>
          </cell>
          <cell r="M44">
            <v>58691.818500089379</v>
          </cell>
          <cell r="N44">
            <v>581.9167847560916</v>
          </cell>
        </row>
        <row r="45">
          <cell r="D45">
            <v>1143052.7721758687</v>
          </cell>
          <cell r="E45">
            <v>343266.13163271669</v>
          </cell>
          <cell r="F45">
            <v>137633.42347633754</v>
          </cell>
          <cell r="G45">
            <v>11165.109413983657</v>
          </cell>
          <cell r="H45">
            <v>0</v>
          </cell>
          <cell r="I45">
            <v>1693.0111816763051</v>
          </cell>
          <cell r="J45">
            <v>2450.8341922499862</v>
          </cell>
          <cell r="K45">
            <v>22.268709881889468</v>
          </cell>
          <cell r="L45">
            <v>301.10696462938751</v>
          </cell>
          <cell r="M45">
            <v>57636.418692022969</v>
          </cell>
          <cell r="N45">
            <v>571.45272215524938</v>
          </cell>
        </row>
        <row r="46">
          <cell r="D46">
            <v>4747819.3648828771</v>
          </cell>
          <cell r="E46">
            <v>1425800.8263012138</v>
          </cell>
          <cell r="F46">
            <v>571678.44664965349</v>
          </cell>
          <cell r="G46">
            <v>46375.743952608755</v>
          </cell>
          <cell r="H46">
            <v>0</v>
          </cell>
          <cell r="I46">
            <v>7032.1436323757671</v>
          </cell>
          <cell r="J46">
            <v>10179.860739002914</v>
          </cell>
          <cell r="K46">
            <v>92.49600244346928</v>
          </cell>
          <cell r="L46">
            <v>1250.6872056722088</v>
          </cell>
          <cell r="M46">
            <v>239400.41216783033</v>
          </cell>
          <cell r="N46">
            <v>2373.6037096511973</v>
          </cell>
        </row>
        <row r="47">
          <cell r="D47">
            <v>1394868.4614990521</v>
          </cell>
          <cell r="E47">
            <v>418888.00987185678</v>
          </cell>
          <cell r="F47">
            <v>167954.20677720779</v>
          </cell>
          <cell r="G47">
            <v>13624.79438382027</v>
          </cell>
          <cell r="H47">
            <v>0</v>
          </cell>
          <cell r="I47">
            <v>2065.983268462935</v>
          </cell>
          <cell r="J47">
            <v>2990.755459719956</v>
          </cell>
          <cell r="K47">
            <v>27.174529338126437</v>
          </cell>
          <cell r="L47">
            <v>367.44113546021111</v>
          </cell>
          <cell r="M47">
            <v>70333.780402999429</v>
          </cell>
          <cell r="N47">
            <v>697.34433857748161</v>
          </cell>
        </row>
        <row r="48">
          <cell r="D48">
            <v>1179591.6517389731</v>
          </cell>
          <cell r="E48">
            <v>354238.99320755457</v>
          </cell>
          <cell r="F48">
            <v>142033.02007124072</v>
          </cell>
          <cell r="G48">
            <v>11522.013835299091</v>
          </cell>
          <cell r="H48">
            <v>0</v>
          </cell>
          <cell r="I48">
            <v>1747.1300580502311</v>
          </cell>
          <cell r="J48">
            <v>2529.1776752103528</v>
          </cell>
          <cell r="K48">
            <v>22.980552526609355</v>
          </cell>
          <cell r="L48">
            <v>310.73216425622707</v>
          </cell>
          <cell r="M48">
            <v>59478.827207447532</v>
          </cell>
          <cell r="N48">
            <v>589.71980719200747</v>
          </cell>
        </row>
        <row r="49">
          <cell r="D49">
            <v>1421770.0001225634</v>
          </cell>
          <cell r="E49">
            <v>426966.71570508147</v>
          </cell>
          <cell r="F49">
            <v>171193.38430921864</v>
          </cell>
          <cell r="G49">
            <v>13887.563198565595</v>
          </cell>
          <cell r="H49">
            <v>0</v>
          </cell>
          <cell r="I49">
            <v>2105.8279780008897</v>
          </cell>
          <cell r="J49">
            <v>3048.43539566651</v>
          </cell>
          <cell r="K49">
            <v>27.698619365783749</v>
          </cell>
          <cell r="L49">
            <v>374.52763298330137</v>
          </cell>
          <cell r="M49">
            <v>71690.243010244449</v>
          </cell>
          <cell r="N49">
            <v>710.7933742220099</v>
          </cell>
        </row>
        <row r="50">
          <cell r="D50">
            <v>1282618.2458078233</v>
          </cell>
          <cell r="E50">
            <v>385178.54496069712</v>
          </cell>
          <cell r="F50">
            <v>154438.31158180721</v>
          </cell>
          <cell r="G50">
            <v>12528.356869784822</v>
          </cell>
          <cell r="H50">
            <v>0</v>
          </cell>
          <cell r="I50">
            <v>1899.7259661433984</v>
          </cell>
          <cell r="J50">
            <v>2750.0783244204035</v>
          </cell>
          <cell r="K50">
            <v>24.987694619507778</v>
          </cell>
          <cell r="L50">
            <v>337.87179050211176</v>
          </cell>
          <cell r="M50">
            <v>64673.76138433758</v>
          </cell>
          <cell r="N50">
            <v>641.22646468688117</v>
          </cell>
        </row>
        <row r="51">
          <cell r="D51">
            <v>2022979.3783383679</v>
          </cell>
          <cell r="E51">
            <v>607513.77581027977</v>
          </cell>
          <cell r="F51">
            <v>243584.18459782517</v>
          </cell>
          <cell r="G51">
            <v>19760.055398304343</v>
          </cell>
          <cell r="H51">
            <v>0</v>
          </cell>
          <cell r="I51">
            <v>2996.2979760837165</v>
          </cell>
          <cell r="J51">
            <v>4337.4961780727508</v>
          </cell>
          <cell r="K51">
            <v>39.411252017269959</v>
          </cell>
          <cell r="L51">
            <v>532.90031304485626</v>
          </cell>
          <cell r="M51">
            <v>102005.16484754125</v>
          </cell>
          <cell r="N51">
            <v>1011.3593184458223</v>
          </cell>
        </row>
        <row r="52">
          <cell r="D52">
            <v>1185520.9331743042</v>
          </cell>
          <cell r="E52">
            <v>356019.59472588467</v>
          </cell>
          <cell r="F52">
            <v>142746.95675252439</v>
          </cell>
          <cell r="G52">
            <v>11579.929862960487</v>
          </cell>
          <cell r="H52">
            <v>0</v>
          </cell>
          <cell r="I52">
            <v>1755.9121020762589</v>
          </cell>
          <cell r="J52">
            <v>2541.8907240134458</v>
          </cell>
          <cell r="K52">
            <v>23.096065520677094</v>
          </cell>
          <cell r="L52">
            <v>312.29407633840276</v>
          </cell>
          <cell r="M52">
            <v>59777.800759385173</v>
          </cell>
          <cell r="N52">
            <v>592.68406579766645</v>
          </cell>
        </row>
        <row r="53">
          <cell r="D53">
            <v>1650637.8980278685</v>
          </cell>
          <cell r="E53">
            <v>495697.22393815016</v>
          </cell>
          <cell r="F53">
            <v>198751.055380326</v>
          </cell>
          <cell r="G53">
            <v>16123.098760582507</v>
          </cell>
          <cell r="H53">
            <v>0</v>
          </cell>
          <cell r="I53">
            <v>2444.8113737918375</v>
          </cell>
          <cell r="J53">
            <v>3539.1540075701064</v>
          </cell>
          <cell r="K53">
            <v>32.157374852662507</v>
          </cell>
          <cell r="L53">
            <v>434.8168162273904</v>
          </cell>
          <cell r="M53">
            <v>83230.502838951405</v>
          </cell>
          <cell r="N53">
            <v>825.21257380364864</v>
          </cell>
        </row>
        <row r="54">
          <cell r="D54">
            <v>2225744.2997186449</v>
          </cell>
          <cell r="E54">
            <v>668405.39156702859</v>
          </cell>
          <cell r="F54">
            <v>267998.83190877555</v>
          </cell>
          <cell r="G54">
            <v>21740.622339425645</v>
          </cell>
          <cell r="H54">
            <v>0</v>
          </cell>
          <cell r="I54">
            <v>3296.6194376161234</v>
          </cell>
          <cell r="J54">
            <v>4772.2470613252381</v>
          </cell>
          <cell r="K54">
            <v>43.361474892672597</v>
          </cell>
          <cell r="L54">
            <v>586.3133587906899</v>
          </cell>
          <cell r="M54">
            <v>112229.22815345717</v>
          </cell>
          <cell r="N54">
            <v>1112.7287119689122</v>
          </cell>
        </row>
        <row r="55">
          <cell r="D55">
            <v>1997254.7375383996</v>
          </cell>
          <cell r="E55">
            <v>599788.49999625317</v>
          </cell>
          <cell r="F55">
            <v>240486.71572571088</v>
          </cell>
          <cell r="G55">
            <v>19508.782284622688</v>
          </cell>
          <cell r="H55">
            <v>0</v>
          </cell>
          <cell r="I55">
            <v>2958.196406690688</v>
          </cell>
          <cell r="J55">
            <v>4282.3396439296257</v>
          </cell>
          <cell r="K55">
            <v>38.910090061553909</v>
          </cell>
          <cell r="L55">
            <v>526.12383806836408</v>
          </cell>
          <cell r="M55">
            <v>100708.04523597116</v>
          </cell>
          <cell r="N55">
            <v>998.4986558679916</v>
          </cell>
        </row>
        <row r="56">
          <cell r="D56">
            <v>1547822.2881756471</v>
          </cell>
          <cell r="E56">
            <v>464821.03210822435</v>
          </cell>
          <cell r="F56">
            <v>186371.16819118802</v>
          </cell>
          <cell r="G56">
            <v>15118.816577459569</v>
          </cell>
          <cell r="H56">
            <v>0</v>
          </cell>
          <cell r="I56">
            <v>2292.5279610152511</v>
          </cell>
          <cell r="J56">
            <v>3318.7057323402655</v>
          </cell>
          <cell r="K56">
            <v>30.154343109193377</v>
          </cell>
          <cell r="L56">
            <v>407.73276818279277</v>
          </cell>
          <cell r="M56">
            <v>78046.207168824156</v>
          </cell>
          <cell r="N56">
            <v>773.81139482023059</v>
          </cell>
        </row>
        <row r="57">
          <cell r="D57">
            <v>1745531.571037241</v>
          </cell>
          <cell r="E57">
            <v>524194.40695826669</v>
          </cell>
          <cell r="F57">
            <v>210177.07297150209</v>
          </cell>
          <cell r="G57">
            <v>17050.001059089351</v>
          </cell>
          <cell r="H57">
            <v>0</v>
          </cell>
          <cell r="I57">
            <v>2585.3613583471301</v>
          </cell>
          <cell r="J57">
            <v>3742.6167558357456</v>
          </cell>
          <cell r="K57">
            <v>34.006073115167119</v>
          </cell>
          <cell r="L57">
            <v>459.81403992336652</v>
          </cell>
          <cell r="M57">
            <v>88015.348825004112</v>
          </cell>
          <cell r="N57">
            <v>872.65329489414671</v>
          </cell>
        </row>
        <row r="58">
          <cell r="D58">
            <v>2860075.8786185868</v>
          </cell>
          <cell r="E58">
            <v>858899.26250788348</v>
          </cell>
          <cell r="F58">
            <v>344377.8311538925</v>
          </cell>
          <cell r="G58">
            <v>27936.645528872203</v>
          </cell>
          <cell r="H58">
            <v>0</v>
          </cell>
          <cell r="I58">
            <v>4236.147762212805</v>
          </cell>
          <cell r="J58">
            <v>6132.3255814381318</v>
          </cell>
          <cell r="K58">
            <v>55.719387180969207</v>
          </cell>
          <cell r="L58">
            <v>753.41120496234589</v>
          </cell>
          <cell r="M58">
            <v>144214.27850371681</v>
          </cell>
          <cell r="N58">
            <v>1429.853621977561</v>
          </cell>
        </row>
        <row r="59">
          <cell r="D59">
            <v>1631930.0294980621</v>
          </cell>
          <cell r="E59">
            <v>490079.1301653703</v>
          </cell>
          <cell r="F59">
            <v>196498.46647596496</v>
          </cell>
          <cell r="G59">
            <v>15940.364066155318</v>
          </cell>
          <cell r="H59">
            <v>0</v>
          </cell>
          <cell r="I59">
            <v>2417.1025650847805</v>
          </cell>
          <cell r="J59">
            <v>3499.0422253558095</v>
          </cell>
          <cell r="K59">
            <v>31.792912155104144</v>
          </cell>
          <cell r="L59">
            <v>429.88872397757001</v>
          </cell>
          <cell r="M59">
            <v>82287.191585380235</v>
          </cell>
          <cell r="N59">
            <v>815.85984516564361</v>
          </cell>
        </row>
        <row r="60">
          <cell r="D60">
            <v>9257406.3186049387</v>
          </cell>
          <cell r="E60">
            <v>2780058.9205437494</v>
          </cell>
          <cell r="F60">
            <v>1114671.6539742055</v>
          </cell>
          <cell r="G60">
            <v>90424.481662536011</v>
          </cell>
          <cell r="H60">
            <v>0</v>
          </cell>
          <cell r="I60">
            <v>13711.433795733474</v>
          </cell>
          <cell r="J60">
            <v>19848.92429244487</v>
          </cell>
          <cell r="K60">
            <v>180.35081195364594</v>
          </cell>
          <cell r="L60">
            <v>2438.6183952206616</v>
          </cell>
          <cell r="M60">
            <v>466788.37545323733</v>
          </cell>
          <cell r="N60">
            <v>4628.1065665882124</v>
          </cell>
        </row>
        <row r="61">
          <cell r="D61">
            <v>3309127.8471423872</v>
          </cell>
          <cell r="E61">
            <v>993752.4695420597</v>
          </cell>
          <cell r="F61">
            <v>398447.565510138</v>
          </cell>
          <cell r="G61">
            <v>32322.894775780616</v>
          </cell>
          <cell r="H61">
            <v>0</v>
          </cell>
          <cell r="I61">
            <v>4901.2526658275083</v>
          </cell>
          <cell r="J61">
            <v>7095.1436991531427</v>
          </cell>
          <cell r="K61">
            <v>64.467721686919134</v>
          </cell>
          <cell r="L61">
            <v>871.70204725273936</v>
          </cell>
          <cell r="M61">
            <v>166856.93149606069</v>
          </cell>
          <cell r="N61">
            <v>1654.3506671258992</v>
          </cell>
        </row>
        <row r="62">
          <cell r="D62">
            <v>1237702.9815345088</v>
          </cell>
          <cell r="E62">
            <v>371690.20094573707</v>
          </cell>
          <cell r="F62">
            <v>149030.12594177484</v>
          </cell>
          <cell r="G62">
            <v>12089.633608552584</v>
          </cell>
          <cell r="H62">
            <v>0</v>
          </cell>
          <cell r="I62">
            <v>1833.2005646101716</v>
          </cell>
          <cell r="J62">
            <v>2653.7749269618243</v>
          </cell>
          <cell r="K62">
            <v>24.112665037569151</v>
          </cell>
          <cell r="L62">
            <v>326.04005427779015</v>
          </cell>
          <cell r="M62">
            <v>62408.988453170306</v>
          </cell>
          <cell r="N62">
            <v>618.77172711037406</v>
          </cell>
        </row>
        <row r="63">
          <cell r="D63">
            <v>2335810.3448397531</v>
          </cell>
          <cell r="E63">
            <v>701458.93594618677</v>
          </cell>
          <cell r="F63">
            <v>281251.73410827992</v>
          </cell>
          <cell r="G63">
            <v>22815.725314944746</v>
          </cell>
          <cell r="H63">
            <v>0</v>
          </cell>
          <cell r="I63">
            <v>3459.6416966481447</v>
          </cell>
          <cell r="J63">
            <v>5008.241088333325</v>
          </cell>
          <cell r="K63">
            <v>45.505758066915924</v>
          </cell>
          <cell r="L63">
            <v>615.30734188745532</v>
          </cell>
          <cell r="M63">
            <v>117779.1142259081</v>
          </cell>
          <cell r="N63">
            <v>1167.7546413331274</v>
          </cell>
        </row>
        <row r="64">
          <cell r="D64">
            <v>2105986.2656351551</v>
          </cell>
          <cell r="E64">
            <v>632441.2802919863</v>
          </cell>
          <cell r="F64">
            <v>253578.93055257588</v>
          </cell>
          <cell r="G64">
            <v>20570.849966448957</v>
          </cell>
          <cell r="H64">
            <v>0</v>
          </cell>
          <cell r="I64">
            <v>3119.2420708538084</v>
          </cell>
          <cell r="J64">
            <v>4515.4723157728104</v>
          </cell>
          <cell r="K64">
            <v>41.02837446026286</v>
          </cell>
          <cell r="L64">
            <v>554.76627801661505</v>
          </cell>
          <cell r="M64">
            <v>106190.64064272448</v>
          </cell>
          <cell r="N64">
            <v>1052.8574127228596</v>
          </cell>
        </row>
        <row r="65">
          <cell r="D65">
            <v>2325955.9276143736</v>
          </cell>
          <cell r="E65">
            <v>698499.59079363395</v>
          </cell>
          <cell r="F65">
            <v>280065.17718623043</v>
          </cell>
          <cell r="G65">
            <v>22719.469350906478</v>
          </cell>
          <cell r="H65">
            <v>0</v>
          </cell>
          <cell r="I65">
            <v>3445.0460113415843</v>
          </cell>
          <cell r="J65">
            <v>4987.1121052552453</v>
          </cell>
          <cell r="K65">
            <v>45.313776416034365</v>
          </cell>
          <cell r="L65">
            <v>612.71145678822484</v>
          </cell>
          <cell r="M65">
            <v>117282.22262913022</v>
          </cell>
          <cell r="N65">
            <v>1162.8280677874659</v>
          </cell>
        </row>
        <row r="66">
          <cell r="D66">
            <v>1654138.608981173</v>
          </cell>
          <cell r="E66">
            <v>496748.51005210419</v>
          </cell>
          <cell r="F66">
            <v>199172.57120604528</v>
          </cell>
          <cell r="G66">
            <v>16157.293000578946</v>
          </cell>
          <cell r="H66">
            <v>0</v>
          </cell>
          <cell r="I66">
            <v>2449.9963861832421</v>
          </cell>
          <cell r="J66">
            <v>3546.6599270782767</v>
          </cell>
          <cell r="K66">
            <v>32.225574955489869</v>
          </cell>
          <cell r="L66">
            <v>435.73898576746149</v>
          </cell>
          <cell r="M66">
            <v>83407.020010455512</v>
          </cell>
          <cell r="N66">
            <v>826.9627036772996</v>
          </cell>
        </row>
        <row r="67">
          <cell r="D67">
            <v>1764572.7069406072</v>
          </cell>
          <cell r="E67">
            <v>529912.58307624178</v>
          </cell>
          <cell r="F67">
            <v>212469.79014524186</v>
          </cell>
          <cell r="G67">
            <v>17235.991042144051</v>
          </cell>
          <cell r="H67">
            <v>0</v>
          </cell>
          <cell r="I67">
            <v>2613.5637797758905</v>
          </cell>
          <cell r="J67">
            <v>3783.4431009242717</v>
          </cell>
          <cell r="K67">
            <v>34.377028456490983</v>
          </cell>
          <cell r="L67">
            <v>464.82992263195251</v>
          </cell>
          <cell r="M67">
            <v>88975.464497711888</v>
          </cell>
          <cell r="N67">
            <v>882.17263574154595</v>
          </cell>
        </row>
        <row r="68">
          <cell r="D68">
            <v>2955948.0652376795</v>
          </cell>
          <cell r="E68">
            <v>887690.29948622035</v>
          </cell>
          <cell r="F68">
            <v>355921.67023266933</v>
          </cell>
          <cell r="G68">
            <v>28873.105751371306</v>
          </cell>
          <cell r="H68">
            <v>0</v>
          </cell>
          <cell r="I68">
            <v>4378.1470538543535</v>
          </cell>
          <cell r="J68">
            <v>6337.8863733555254</v>
          </cell>
          <cell r="K68">
            <v>57.587148636548321</v>
          </cell>
          <cell r="L68">
            <v>778.66619214050183</v>
          </cell>
          <cell r="M68">
            <v>149048.4643115857</v>
          </cell>
          <cell r="N68">
            <v>1477.783536812698</v>
          </cell>
        </row>
        <row r="69">
          <cell r="D69">
            <v>3395230.3591306428</v>
          </cell>
          <cell r="E69">
            <v>1019609.6101164239</v>
          </cell>
          <cell r="F69">
            <v>408815.05140695942</v>
          </cell>
          <cell r="G69">
            <v>33163.926782848619</v>
          </cell>
          <cell r="H69">
            <v>0</v>
          </cell>
          <cell r="I69">
            <v>5028.781787067509</v>
          </cell>
          <cell r="J69">
            <v>7279.7572056824483</v>
          </cell>
          <cell r="K69">
            <v>66.14515242873739</v>
          </cell>
          <cell r="L69">
            <v>894.38347252271819</v>
          </cell>
          <cell r="M69">
            <v>171198.49870292144</v>
          </cell>
          <cell r="N69">
            <v>1697.396374251417</v>
          </cell>
        </row>
        <row r="70">
          <cell r="D70">
            <v>1427590.431005768</v>
          </cell>
          <cell r="E70">
            <v>428714.62869943079</v>
          </cell>
          <cell r="F70">
            <v>171894.21444415452</v>
          </cell>
          <cell r="G70">
            <v>13944.415995942398</v>
          </cell>
          <cell r="H70">
            <v>0</v>
          </cell>
          <cell r="I70">
            <v>2114.4488000725441</v>
          </cell>
          <cell r="J70">
            <v>3060.9150565968021</v>
          </cell>
          <cell r="K70">
            <v>27.812011756652058</v>
          </cell>
          <cell r="L70">
            <v>376.060871271802</v>
          </cell>
          <cell r="M70">
            <v>71983.72796519869</v>
          </cell>
          <cell r="N70">
            <v>713.70321456646946</v>
          </cell>
        </row>
      </sheetData>
      <sheetData sheetId="20">
        <row r="11">
          <cell r="D11">
            <v>1315858.8495355733</v>
          </cell>
          <cell r="E11">
            <v>395361.20037344121</v>
          </cell>
          <cell r="F11">
            <v>33734.498695865812</v>
          </cell>
          <cell r="G11">
            <v>12172.491737829112</v>
          </cell>
          <cell r="H11">
            <v>0</v>
          </cell>
          <cell r="I11">
            <v>1939.9229382568642</v>
          </cell>
          <cell r="J11">
            <v>21561.131172453421</v>
          </cell>
          <cell r="K11">
            <v>150.71131752780633</v>
          </cell>
          <cell r="L11">
            <v>122.1952373850295</v>
          </cell>
          <cell r="M11">
            <v>59190.191450388134</v>
          </cell>
          <cell r="N11">
            <v>562.26784776701356</v>
          </cell>
        </row>
        <row r="12">
          <cell r="D12">
            <v>2155790.1618694519</v>
          </cell>
          <cell r="E12">
            <v>647725.84570965404</v>
          </cell>
          <cell r="F12">
            <v>55267.706281576604</v>
          </cell>
          <cell r="G12">
            <v>19942.365355608585</v>
          </cell>
          <cell r="H12">
            <v>0</v>
          </cell>
          <cell r="I12">
            <v>3178.2031838407825</v>
          </cell>
          <cell r="J12">
            <v>35323.906114061705</v>
          </cell>
          <cell r="K12">
            <v>246.91248284229022</v>
          </cell>
          <cell r="L12">
            <v>200.1941854743192</v>
          </cell>
          <cell r="M12">
            <v>96972.127711838184</v>
          </cell>
          <cell r="N12">
            <v>921.1713665029157</v>
          </cell>
        </row>
        <row r="13">
          <cell r="D13">
            <v>1525109.6954705734</v>
          </cell>
          <cell r="E13">
            <v>458232.43132440437</v>
          </cell>
          <cell r="F13">
            <v>39099.034863095687</v>
          </cell>
          <cell r="G13">
            <v>14108.188863836611</v>
          </cell>
          <cell r="H13">
            <v>0</v>
          </cell>
          <cell r="I13">
            <v>2248.4138649411598</v>
          </cell>
          <cell r="J13">
            <v>24989.830944274509</v>
          </cell>
          <cell r="K13">
            <v>174.67777160135881</v>
          </cell>
          <cell r="L13">
            <v>141.6269999947275</v>
          </cell>
          <cell r="M13">
            <v>68602.749367538418</v>
          </cell>
          <cell r="N13">
            <v>651.68095072165443</v>
          </cell>
        </row>
        <row r="14">
          <cell r="D14">
            <v>1960606.9094329092</v>
          </cell>
          <cell r="E14">
            <v>589081.34519704967</v>
          </cell>
          <cell r="F14">
            <v>50263.819141934437</v>
          </cell>
          <cell r="G14">
            <v>18136.801994093799</v>
          </cell>
          <cell r="H14">
            <v>0</v>
          </cell>
          <cell r="I14">
            <v>2890.4515996196719</v>
          </cell>
          <cell r="J14">
            <v>32125.71224248064</v>
          </cell>
          <cell r="K14">
            <v>224.55725443427662</v>
          </cell>
          <cell r="L14">
            <v>182.0687886101469</v>
          </cell>
          <cell r="M14">
            <v>88192.360730215529</v>
          </cell>
          <cell r="N14">
            <v>837.76936080420819</v>
          </cell>
        </row>
        <row r="15">
          <cell r="D15">
            <v>8197692.647147269</v>
          </cell>
          <cell r="E15">
            <v>2463067.8331589988</v>
          </cell>
          <cell r="F15">
            <v>210163.15846635349</v>
          </cell>
          <cell r="G15">
            <v>75833.624595739704</v>
          </cell>
          <cell r="H15">
            <v>0</v>
          </cell>
          <cell r="I15">
            <v>12085.560706297245</v>
          </cell>
          <cell r="J15">
            <v>134324.077798301</v>
          </cell>
          <cell r="K15">
            <v>938.91914013089968</v>
          </cell>
          <cell r="L15">
            <v>761.26630100274349</v>
          </cell>
          <cell r="M15">
            <v>368750.03531521891</v>
          </cell>
          <cell r="N15">
            <v>3502.8825492899941</v>
          </cell>
        </row>
        <row r="16">
          <cell r="D16">
            <v>1629064.7604220477</v>
          </cell>
          <cell r="E16">
            <v>489466.63192169479</v>
          </cell>
          <cell r="F16">
            <v>41764.117067218031</v>
          </cell>
          <cell r="G16">
            <v>15069.836208970873</v>
          </cell>
          <cell r="H16">
            <v>0</v>
          </cell>
          <cell r="I16">
            <v>2401.6710437932256</v>
          </cell>
          <cell r="J16">
            <v>26693.196614726734</v>
          </cell>
          <cell r="K16">
            <v>186.58421947611001</v>
          </cell>
          <cell r="L16">
            <v>151.28062951859701</v>
          </cell>
          <cell r="M16">
            <v>73278.87416533647</v>
          </cell>
          <cell r="N16">
            <v>696.10105752518848</v>
          </cell>
        </row>
        <row r="17">
          <cell r="D17">
            <v>1281671.9686061486</v>
          </cell>
          <cell r="E17">
            <v>385089.45558405766</v>
          </cell>
          <cell r="F17">
            <v>32858.054166472371</v>
          </cell>
          <cell r="G17">
            <v>11856.242372783276</v>
          </cell>
          <cell r="H17">
            <v>0</v>
          </cell>
          <cell r="I17">
            <v>1889.5224606327981</v>
          </cell>
          <cell r="J17">
            <v>21000.958761592992</v>
          </cell>
          <cell r="K17">
            <v>146.79573808031597</v>
          </cell>
          <cell r="L17">
            <v>119.02052451054513</v>
          </cell>
          <cell r="M17">
            <v>57652.39123114846</v>
          </cell>
          <cell r="N17">
            <v>547.65975817682761</v>
          </cell>
        </row>
        <row r="18">
          <cell r="D18">
            <v>3950657.5336752632</v>
          </cell>
          <cell r="E18">
            <v>1187009.3097975589</v>
          </cell>
          <cell r="F18">
            <v>101282.48289291735</v>
          </cell>
          <cell r="G18">
            <v>36545.976192376111</v>
          </cell>
          <cell r="H18">
            <v>0</v>
          </cell>
          <cell r="I18">
            <v>5824.310999222218</v>
          </cell>
          <cell r="J18">
            <v>64733.877293204969</v>
          </cell>
          <cell r="K18">
            <v>452.4868318600432</v>
          </cell>
          <cell r="L18">
            <v>366.87182316309156</v>
          </cell>
          <cell r="M18">
            <v>177709.16375695608</v>
          </cell>
          <cell r="N18">
            <v>1688.120051408353</v>
          </cell>
        </row>
        <row r="19">
          <cell r="D19">
            <v>5266059.5238103317</v>
          </cell>
          <cell r="E19">
            <v>1582233.242802962</v>
          </cell>
          <cell r="F19">
            <v>135005.26914496295</v>
          </cell>
          <cell r="G19">
            <v>48714.241703904459</v>
          </cell>
          <cell r="H19">
            <v>0</v>
          </cell>
          <cell r="I19">
            <v>7763.560406248198</v>
          </cell>
          <cell r="J19">
            <v>86287.522552207171</v>
          </cell>
          <cell r="K19">
            <v>603.14582319632882</v>
          </cell>
          <cell r="L19">
            <v>489.02463499243481</v>
          </cell>
          <cell r="M19">
            <v>236878.80467839399</v>
          </cell>
          <cell r="N19">
            <v>2250.1926826808735</v>
          </cell>
        </row>
        <row r="20">
          <cell r="D20">
            <v>2915708.7811399237</v>
          </cell>
          <cell r="E20">
            <v>876049.98367243144</v>
          </cell>
          <cell r="F20">
            <v>74749.639073829981</v>
          </cell>
          <cell r="G20">
            <v>26972.073076734683</v>
          </cell>
          <cell r="H20">
            <v>0</v>
          </cell>
          <cell r="I20">
            <v>4298.5236203766462</v>
          </cell>
          <cell r="J20">
            <v>47775.625412270056</v>
          </cell>
          <cell r="K20">
            <v>333.94942936933342</v>
          </cell>
          <cell r="L20">
            <v>270.76287611148985</v>
          </cell>
          <cell r="M20">
            <v>131154.91910865801</v>
          </cell>
          <cell r="N20">
            <v>1245.8853787133398</v>
          </cell>
        </row>
        <row r="21">
          <cell r="D21">
            <v>1849180.9371000619</v>
          </cell>
          <cell r="E21">
            <v>555602.44570122543</v>
          </cell>
          <cell r="F21">
            <v>47407.206276751589</v>
          </cell>
          <cell r="G21">
            <v>17106.044228487048</v>
          </cell>
          <cell r="H21">
            <v>0</v>
          </cell>
          <cell r="I21">
            <v>2726.1803331974738</v>
          </cell>
          <cell r="J21">
            <v>30299.931303792098</v>
          </cell>
          <cell r="K21">
            <v>211.79512945177763</v>
          </cell>
          <cell r="L21">
            <v>171.7213845972654</v>
          </cell>
          <cell r="M21">
            <v>83180.178278233943</v>
          </cell>
          <cell r="N21">
            <v>790.15692754736654</v>
          </cell>
        </row>
        <row r="22">
          <cell r="D22">
            <v>1400977.2559200497</v>
          </cell>
          <cell r="E22">
            <v>420935.76358279947</v>
          </cell>
          <cell r="F22">
            <v>35916.667984148327</v>
          </cell>
          <cell r="G22">
            <v>12959.888576644998</v>
          </cell>
          <cell r="H22">
            <v>0</v>
          </cell>
          <cell r="I22">
            <v>2065.4099151247819</v>
          </cell>
          <cell r="J22">
            <v>22955.846970347426</v>
          </cell>
          <cell r="K22">
            <v>160.46031695627801</v>
          </cell>
          <cell r="L22">
            <v>130.09962916508823</v>
          </cell>
          <cell r="M22">
            <v>63019.002398938806</v>
          </cell>
          <cell r="N22">
            <v>598.63903087685037</v>
          </cell>
        </row>
        <row r="23">
          <cell r="D23">
            <v>1893140.9988293026</v>
          </cell>
          <cell r="E23">
            <v>568810.62739935925</v>
          </cell>
          <cell r="F23">
            <v>48534.204545295863</v>
          </cell>
          <cell r="G23">
            <v>17512.701438249707</v>
          </cell>
          <cell r="H23">
            <v>0</v>
          </cell>
          <cell r="I23">
            <v>2790.9890565235669</v>
          </cell>
          <cell r="J23">
            <v>31020.243104429257</v>
          </cell>
          <cell r="K23">
            <v>216.83007588555046</v>
          </cell>
          <cell r="L23">
            <v>175.80366909180754</v>
          </cell>
          <cell r="M23">
            <v>85157.597414673248</v>
          </cell>
          <cell r="N23">
            <v>808.94110740444557</v>
          </cell>
        </row>
        <row r="24">
          <cell r="D24">
            <v>1143086.3587486343</v>
          </cell>
          <cell r="E24">
            <v>343450.20750886283</v>
          </cell>
          <cell r="F24">
            <v>29305.153278467445</v>
          </cell>
          <cell r="G24">
            <v>10574.241501969515</v>
          </cell>
          <cell r="H24">
            <v>0</v>
          </cell>
          <cell r="I24">
            <v>1685.2107264602489</v>
          </cell>
          <cell r="J24">
            <v>18730.150981710718</v>
          </cell>
          <cell r="K24">
            <v>130.9228958986547</v>
          </cell>
          <cell r="L24">
            <v>106.15098192954186</v>
          </cell>
          <cell r="M24">
            <v>51418.509244011126</v>
          </cell>
          <cell r="N24">
            <v>488.44198370689423</v>
          </cell>
        </row>
        <row r="25">
          <cell r="D25">
            <v>1431010.9771702979</v>
          </cell>
          <cell r="E25">
            <v>429959.65553699381</v>
          </cell>
          <cell r="F25">
            <v>36686.638510019009</v>
          </cell>
          <cell r="G25">
            <v>13237.718697941018</v>
          </cell>
          <cell r="H25">
            <v>0</v>
          </cell>
          <cell r="I25">
            <v>2109.6875401870238</v>
          </cell>
          <cell r="J25">
            <v>23447.967385619973</v>
          </cell>
          <cell r="K25">
            <v>163.90021607728582</v>
          </cell>
          <cell r="L25">
            <v>132.8886651616354</v>
          </cell>
          <cell r="M25">
            <v>64369.984467720133</v>
          </cell>
          <cell r="N25">
            <v>611.47247103935092</v>
          </cell>
        </row>
        <row r="26">
          <cell r="D26">
            <v>6670396.0493204668</v>
          </cell>
          <cell r="E26">
            <v>2004178.3280603338</v>
          </cell>
          <cell r="F26">
            <v>171008.05827777839</v>
          </cell>
          <cell r="G26">
            <v>61705.205559896393</v>
          </cell>
          <cell r="H26">
            <v>0</v>
          </cell>
          <cell r="I26">
            <v>9833.9227705934227</v>
          </cell>
          <cell r="J26">
            <v>109298.41315607275</v>
          </cell>
          <cell r="K26">
            <v>763.99089262513201</v>
          </cell>
          <cell r="L26">
            <v>619.4362176357746</v>
          </cell>
          <cell r="M26">
            <v>300048.91432583501</v>
          </cell>
          <cell r="N26">
            <v>2850.2671329289988</v>
          </cell>
        </row>
        <row r="27">
          <cell r="D27">
            <v>1836873.459115294</v>
          </cell>
          <cell r="E27">
            <v>551904.55722987081</v>
          </cell>
          <cell r="F27">
            <v>47091.68109700067</v>
          </cell>
          <cell r="G27">
            <v>16992.192599084716</v>
          </cell>
          <cell r="H27">
            <v>0</v>
          </cell>
          <cell r="I27">
            <v>2708.0358651466877</v>
          </cell>
          <cell r="J27">
            <v>30098.265944832568</v>
          </cell>
          <cell r="K27">
            <v>210.38549784639417</v>
          </cell>
          <cell r="L27">
            <v>170.578469310804</v>
          </cell>
          <cell r="M27">
            <v>82626.561164630184</v>
          </cell>
          <cell r="N27">
            <v>784.89792947141211</v>
          </cell>
        </row>
        <row r="28">
          <cell r="D28">
            <v>3066446.4271839592</v>
          </cell>
          <cell r="E28">
            <v>921340.41638295422</v>
          </cell>
          <cell r="F28">
            <v>78614.080100833089</v>
          </cell>
          <cell r="G28">
            <v>28366.487646122907</v>
          </cell>
          <cell r="H28">
            <v>0</v>
          </cell>
          <cell r="I28">
            <v>4520.7506603991205</v>
          </cell>
          <cell r="J28">
            <v>50245.551544643145</v>
          </cell>
          <cell r="K28">
            <v>351.21409969803534</v>
          </cell>
          <cell r="L28">
            <v>284.76089911199062</v>
          </cell>
          <cell r="M28">
            <v>137935.42609941645</v>
          </cell>
          <cell r="N28">
            <v>1310.29573081802</v>
          </cell>
        </row>
        <row r="29">
          <cell r="D29">
            <v>1506268.3718830354</v>
          </cell>
          <cell r="E29">
            <v>452571.39229060325</v>
          </cell>
          <cell r="F29">
            <v>38616.00235074338</v>
          </cell>
          <cell r="G29">
            <v>13933.895203251344</v>
          </cell>
          <cell r="H29">
            <v>0</v>
          </cell>
          <cell r="I29">
            <v>2220.6367854865621</v>
          </cell>
          <cell r="J29">
            <v>24681.104632575556</v>
          </cell>
          <cell r="K29">
            <v>172.51978884899307</v>
          </cell>
          <cell r="L29">
            <v>139.87732904085584</v>
          </cell>
          <cell r="M29">
            <v>67755.225675526395</v>
          </cell>
          <cell r="N29">
            <v>643.63003365985412</v>
          </cell>
        </row>
        <row r="30">
          <cell r="D30">
            <v>1961905.9512406783</v>
          </cell>
          <cell r="E30">
            <v>589471.65357141383</v>
          </cell>
          <cell r="F30">
            <v>50297.122504362349</v>
          </cell>
          <cell r="G30">
            <v>18148.818918004556</v>
          </cell>
          <cell r="H30">
            <v>0</v>
          </cell>
          <cell r="I30">
            <v>2892.3667298036848</v>
          </cell>
          <cell r="J30">
            <v>32146.997816405001</v>
          </cell>
          <cell r="K30">
            <v>224.70603961928464</v>
          </cell>
          <cell r="L30">
            <v>182.18942215844081</v>
          </cell>
          <cell r="M30">
            <v>88250.794454570583</v>
          </cell>
          <cell r="N30">
            <v>838.32444271262989</v>
          </cell>
        </row>
        <row r="31">
          <cell r="D31">
            <v>1216045.0996963177</v>
          </cell>
          <cell r="E31">
            <v>365371.29380850034</v>
          </cell>
          <cell r="F31">
            <v>31175.58683767504</v>
          </cell>
          <cell r="G31">
            <v>11249.154067022777</v>
          </cell>
          <cell r="H31">
            <v>0</v>
          </cell>
          <cell r="I31">
            <v>1792.7711499514958</v>
          </cell>
          <cell r="J31">
            <v>19925.623417303075</v>
          </cell>
          <cell r="K31">
            <v>139.27919336724423</v>
          </cell>
          <cell r="L31">
            <v>112.92618481134154</v>
          </cell>
          <cell r="M31">
            <v>54700.352008679103</v>
          </cell>
          <cell r="N31">
            <v>519.61732919545</v>
          </cell>
        </row>
        <row r="32">
          <cell r="D32">
            <v>1504914.1104290904</v>
          </cell>
          <cell r="E32">
            <v>452164.49269476882</v>
          </cell>
          <cell r="F32">
            <v>38581.28332957474</v>
          </cell>
          <cell r="G32">
            <v>13921.36746415165</v>
          </cell>
          <cell r="H32">
            <v>0</v>
          </cell>
          <cell r="I32">
            <v>2218.6402469825789</v>
          </cell>
          <cell r="J32">
            <v>24658.914251851504</v>
          </cell>
          <cell r="K32">
            <v>172.36467910597375</v>
          </cell>
          <cell r="L32">
            <v>139.75156760382589</v>
          </cell>
          <cell r="M32">
            <v>67694.308051450542</v>
          </cell>
          <cell r="N32">
            <v>643.05135633949249</v>
          </cell>
        </row>
        <row r="33">
          <cell r="D33">
            <v>1203030.6462150805</v>
          </cell>
          <cell r="E33">
            <v>361460.98841946694</v>
          </cell>
          <cell r="F33">
            <v>30841.937020944959</v>
          </cell>
          <cell r="G33">
            <v>11128.762485867523</v>
          </cell>
          <cell r="H33">
            <v>0</v>
          </cell>
          <cell r="I33">
            <v>1773.5844135883672</v>
          </cell>
          <cell r="J33">
            <v>19712.373843653299</v>
          </cell>
          <cell r="K33">
            <v>137.78858863273655</v>
          </cell>
          <cell r="L33">
            <v>111.71761731708676</v>
          </cell>
          <cell r="M33">
            <v>54114.933600429249</v>
          </cell>
          <cell r="N33">
            <v>514.05623975843184</v>
          </cell>
        </row>
        <row r="34">
          <cell r="D34">
            <v>2117322.5768314102</v>
          </cell>
          <cell r="E34">
            <v>636167.92625539389</v>
          </cell>
          <cell r="F34">
            <v>54281.517909049464</v>
          </cell>
          <cell r="G34">
            <v>19586.516883551671</v>
          </cell>
          <cell r="H34">
            <v>0</v>
          </cell>
          <cell r="I34">
            <v>3121.4918195322307</v>
          </cell>
          <cell r="J34">
            <v>34693.591816152431</v>
          </cell>
          <cell r="K34">
            <v>242.50661482290317</v>
          </cell>
          <cell r="L34">
            <v>196.621951501799</v>
          </cell>
          <cell r="M34">
            <v>95241.772116449356</v>
          </cell>
          <cell r="N34">
            <v>904.73412761838927</v>
          </cell>
        </row>
        <row r="35">
          <cell r="D35">
            <v>2478155.8860367793</v>
          </cell>
          <cell r="E35">
            <v>744583.42257744004</v>
          </cell>
          <cell r="F35">
            <v>63532.153570396971</v>
          </cell>
          <cell r="G35">
            <v>22924.443650230423</v>
          </cell>
          <cell r="H35">
            <v>0</v>
          </cell>
          <cell r="I35">
            <v>3653.4552696102432</v>
          </cell>
          <cell r="J35">
            <v>40606.060553899893</v>
          </cell>
          <cell r="K35">
            <v>283.83449999649406</v>
          </cell>
          <cell r="L35">
            <v>230.13018978308426</v>
          </cell>
          <cell r="M35">
            <v>111472.83873965219</v>
          </cell>
          <cell r="N35">
            <v>1058.9185739525533</v>
          </cell>
        </row>
        <row r="36">
          <cell r="D36">
            <v>2557289.5566274822</v>
          </cell>
          <cell r="E36">
            <v>768359.82002746989</v>
          </cell>
          <cell r="F36">
            <v>65560.892981378129</v>
          </cell>
          <cell r="G36">
            <v>23656.478056344265</v>
          </cell>
          <cell r="H36">
            <v>0</v>
          </cell>
          <cell r="I36">
            <v>3770.119167733928</v>
          </cell>
          <cell r="J36">
            <v>41902.712890407005</v>
          </cell>
          <cell r="K36">
            <v>292.89804032967311</v>
          </cell>
          <cell r="L36">
            <v>237.47881814576357</v>
          </cell>
          <cell r="M36">
            <v>115032.44326265162</v>
          </cell>
          <cell r="N36">
            <v>1092.7324732660263</v>
          </cell>
        </row>
        <row r="37">
          <cell r="D37">
            <v>2762833.740257808</v>
          </cell>
          <cell r="E37">
            <v>830117.35215072636</v>
          </cell>
          <cell r="F37">
            <v>70830.401939019983</v>
          </cell>
          <cell r="G37">
            <v>25557.886309883033</v>
          </cell>
          <cell r="H37">
            <v>0</v>
          </cell>
          <cell r="I37">
            <v>4073.1454967284722</v>
          </cell>
          <cell r="J37">
            <v>45270.676792122205</v>
          </cell>
          <cell r="K37">
            <v>316.43995345814977</v>
          </cell>
          <cell r="L37">
            <v>256.5663671793734</v>
          </cell>
          <cell r="M37">
            <v>124278.26745183932</v>
          </cell>
          <cell r="N37">
            <v>1180.5617155830432</v>
          </cell>
        </row>
        <row r="38">
          <cell r="D38">
            <v>1476056.9446180428</v>
          </cell>
          <cell r="E38">
            <v>443494.10702349572</v>
          </cell>
          <cell r="F38">
            <v>37841.475999356335</v>
          </cell>
          <cell r="G38">
            <v>13654.421193633259</v>
          </cell>
          <cell r="H38">
            <v>0</v>
          </cell>
          <cell r="I38">
            <v>2176.0971748972324</v>
          </cell>
          <cell r="J38">
            <v>24186.072398383076</v>
          </cell>
          <cell r="K38">
            <v>169.05953624734849</v>
          </cell>
          <cell r="L38">
            <v>137.07179064462946</v>
          </cell>
          <cell r="M38">
            <v>66396.250003906651</v>
          </cell>
          <cell r="N38">
            <v>630.72065953340245</v>
          </cell>
        </row>
        <row r="39">
          <cell r="D39">
            <v>1324315.8839269592</v>
          </cell>
          <cell r="E39">
            <v>397902.18968225492</v>
          </cell>
          <cell r="F39">
            <v>33951.310564211562</v>
          </cell>
          <cell r="G39">
            <v>12250.724430714079</v>
          </cell>
          <cell r="H39">
            <v>0</v>
          </cell>
          <cell r="I39">
            <v>1952.3908370829938</v>
          </cell>
          <cell r="J39">
            <v>21699.704719233898</v>
          </cell>
          <cell r="K39">
            <v>151.67994026112885</v>
          </cell>
          <cell r="L39">
            <v>122.98058706398139</v>
          </cell>
          <cell r="M39">
            <v>59570.607241113197</v>
          </cell>
          <cell r="N39">
            <v>565.8815473119264</v>
          </cell>
        </row>
        <row r="40">
          <cell r="D40">
            <v>1619840.3775340526</v>
          </cell>
          <cell r="E40">
            <v>486695.08610385185</v>
          </cell>
          <cell r="F40">
            <v>41527.632787300725</v>
          </cell>
          <cell r="G40">
            <v>14984.505077497066</v>
          </cell>
          <cell r="H40">
            <v>0</v>
          </cell>
          <cell r="I40">
            <v>2388.0718709320927</v>
          </cell>
          <cell r="J40">
            <v>26542.049605681503</v>
          </cell>
          <cell r="K40">
            <v>185.52770881851069</v>
          </cell>
          <cell r="L40">
            <v>150.42402118471165</v>
          </cell>
          <cell r="M40">
            <v>72863.941371180903</v>
          </cell>
          <cell r="N40">
            <v>692.15946917379165</v>
          </cell>
        </row>
        <row r="41">
          <cell r="D41">
            <v>1290555.4307031976</v>
          </cell>
          <cell r="E41">
            <v>387758.5687943392</v>
          </cell>
          <cell r="F41">
            <v>33085.798305316326</v>
          </cell>
          <cell r="G41">
            <v>11938.419780350821</v>
          </cell>
          <cell r="H41">
            <v>0</v>
          </cell>
          <cell r="I41">
            <v>1902.6190263467295</v>
          </cell>
          <cell r="J41">
            <v>21146.519580375032</v>
          </cell>
          <cell r="K41">
            <v>147.81320152430703</v>
          </cell>
          <cell r="L41">
            <v>119.84547375197245</v>
          </cell>
          <cell r="M41">
            <v>58051.988667037709</v>
          </cell>
          <cell r="N41">
            <v>551.45567072154347</v>
          </cell>
        </row>
        <row r="42">
          <cell r="D42">
            <v>1321655.2996045779</v>
          </cell>
          <cell r="E42">
            <v>397102.79405424919</v>
          </cell>
          <cell r="F42">
            <v>33883.101517028968</v>
          </cell>
          <cell r="G42">
            <v>12226.112413480305</v>
          </cell>
          <cell r="H42">
            <v>0</v>
          </cell>
          <cell r="I42">
            <v>1948.4684341915472</v>
          </cell>
          <cell r="J42">
            <v>21656.109460068768</v>
          </cell>
          <cell r="K42">
            <v>151.3752114000041</v>
          </cell>
          <cell r="L42">
            <v>122.73351593399583</v>
          </cell>
          <cell r="M42">
            <v>59450.928374746014</v>
          </cell>
          <cell r="N42">
            <v>564.74467687838717</v>
          </cell>
        </row>
        <row r="43">
          <cell r="D43">
            <v>1341854.7624115145</v>
          </cell>
          <cell r="E43">
            <v>403171.897792137</v>
          </cell>
          <cell r="F43">
            <v>34400.952464308226</v>
          </cell>
          <cell r="G43">
            <v>12412.969684845546</v>
          </cell>
          <cell r="H43">
            <v>0</v>
          </cell>
          <cell r="I43">
            <v>1978.2477689989796</v>
          </cell>
          <cell r="J43">
            <v>21987.089691988906</v>
          </cell>
          <cell r="K43">
            <v>153.68874803355851</v>
          </cell>
          <cell r="L43">
            <v>124.6093084277081</v>
          </cell>
          <cell r="M43">
            <v>60359.544121153427</v>
          </cell>
          <cell r="N43">
            <v>573.37592823373939</v>
          </cell>
        </row>
        <row r="44">
          <cell r="D44">
            <v>1169405.7690236256</v>
          </cell>
          <cell r="E44">
            <v>351358.10252595705</v>
          </cell>
          <cell r="F44">
            <v>29979.900506797461</v>
          </cell>
          <cell r="G44">
            <v>10817.711995959004</v>
          </cell>
          <cell r="H44">
            <v>0</v>
          </cell>
          <cell r="I44">
            <v>1724.0124776753355</v>
          </cell>
          <cell r="J44">
            <v>19161.410198853191</v>
          </cell>
          <cell r="K44">
            <v>133.93737803744855</v>
          </cell>
          <cell r="L44">
            <v>108.59509406780172</v>
          </cell>
          <cell r="M44">
            <v>52602.413531000486</v>
          </cell>
          <cell r="N44">
            <v>499.68829494691778</v>
          </cell>
        </row>
        <row r="45">
          <cell r="D45">
            <v>1148377.4441953977</v>
          </cell>
          <cell r="E45">
            <v>345039.96000720188</v>
          </cell>
          <cell r="F45">
            <v>29440.800133877921</v>
          </cell>
          <cell r="G45">
            <v>10623.187248625854</v>
          </cell>
          <cell r="H45">
            <v>0</v>
          </cell>
          <cell r="I45">
            <v>1693.0111816763049</v>
          </cell>
          <cell r="J45">
            <v>18816.8485689197</v>
          </cell>
          <cell r="K45">
            <v>131.52890805498541</v>
          </cell>
          <cell r="L45">
            <v>106.64233055893315</v>
          </cell>
          <cell r="M45">
            <v>51656.513769104997</v>
          </cell>
          <cell r="N45">
            <v>490.70286999234418</v>
          </cell>
        </row>
        <row r="46">
          <cell r="D46">
            <v>4769936.0873486698</v>
          </cell>
          <cell r="E46">
            <v>1433168.6547264301</v>
          </cell>
          <cell r="F46">
            <v>122286.2184457094</v>
          </cell>
          <cell r="G46">
            <v>44124.799277458478</v>
          </cell>
          <cell r="H46">
            <v>0</v>
          </cell>
          <cell r="I46">
            <v>7032.1436323757653</v>
          </cell>
          <cell r="J46">
            <v>78158.244480281966</v>
          </cell>
          <cell r="K46">
            <v>546.32254249874472</v>
          </cell>
          <cell r="L46">
            <v>442.95288412637018</v>
          </cell>
          <cell r="M46">
            <v>214562.09403913756</v>
          </cell>
          <cell r="N46">
            <v>2038.1986250017167</v>
          </cell>
        </row>
        <row r="47">
          <cell r="D47">
            <v>1401366.1641849298</v>
          </cell>
          <cell r="E47">
            <v>421052.61444297526</v>
          </cell>
          <cell r="F47">
            <v>35926.638373722439</v>
          </cell>
          <cell r="G47">
            <v>12963.486213764434</v>
          </cell>
          <cell r="H47">
            <v>0</v>
          </cell>
          <cell r="I47">
            <v>2065.9832684629346</v>
          </cell>
          <cell r="J47">
            <v>22962.219463959555</v>
          </cell>
          <cell r="K47">
            <v>160.50486039421455</v>
          </cell>
          <cell r="L47">
            <v>130.13574454157012</v>
          </cell>
          <cell r="M47">
            <v>63036.496338097262</v>
          </cell>
          <cell r="N47">
            <v>598.80521178079016</v>
          </cell>
        </row>
        <row r="48">
          <cell r="D48">
            <v>1185086.5324788431</v>
          </cell>
          <cell r="E48">
            <v>356069.5238646628</v>
          </cell>
          <cell r="F48">
            <v>30381.906158480324</v>
          </cell>
          <cell r="G48">
            <v>10962.768560094932</v>
          </cell>
          <cell r="H48">
            <v>0</v>
          </cell>
          <cell r="I48">
            <v>1747.1300580502309</v>
          </cell>
          <cell r="J48">
            <v>19418.348849880607</v>
          </cell>
          <cell r="K48">
            <v>135.73336741808143</v>
          </cell>
          <cell r="L48">
            <v>110.05126439599844</v>
          </cell>
          <cell r="M48">
            <v>53307.768357872803</v>
          </cell>
          <cell r="N48">
            <v>506.38870139432709</v>
          </cell>
        </row>
        <row r="49">
          <cell r="D49">
            <v>1428393.0179937745</v>
          </cell>
          <cell r="E49">
            <v>429173.06700363837</v>
          </cell>
          <cell r="F49">
            <v>36619.522238043923</v>
          </cell>
          <cell r="G49">
            <v>13213.500989136268</v>
          </cell>
          <cell r="H49">
            <v>0</v>
          </cell>
          <cell r="I49">
            <v>2105.8279780008893</v>
          </cell>
          <cell r="J49">
            <v>23405.07056486365</v>
          </cell>
          <cell r="K49">
            <v>163.60036926858965</v>
          </cell>
          <cell r="L49">
            <v>132.64555235120554</v>
          </cell>
          <cell r="M49">
            <v>64252.222973071664</v>
          </cell>
          <cell r="N49">
            <v>610.35381437473586</v>
          </cell>
        </row>
        <row r="50">
          <cell r="D50">
            <v>1288593.0543656028</v>
          </cell>
          <cell r="E50">
            <v>387168.95580910926</v>
          </cell>
          <cell r="F50">
            <v>33035.489123579428</v>
          </cell>
          <cell r="G50">
            <v>11920.266610073999</v>
          </cell>
          <cell r="H50">
            <v>0</v>
          </cell>
          <cell r="I50">
            <v>1899.7259661433984</v>
          </cell>
          <cell r="J50">
            <v>21114.364874997984</v>
          </cell>
          <cell r="K50">
            <v>147.5884416091925</v>
          </cell>
          <cell r="L50">
            <v>119.6632406480983</v>
          </cell>
          <cell r="M50">
            <v>57963.716713582413</v>
          </cell>
          <cell r="N50">
            <v>550.61714528225514</v>
          </cell>
        </row>
        <row r="51">
          <cell r="D51">
            <v>2032403.0042234769</v>
          </cell>
          <cell r="E51">
            <v>610653.10437816766</v>
          </cell>
          <cell r="F51">
            <v>52104.446095908643</v>
          </cell>
          <cell r="G51">
            <v>18800.959377657418</v>
          </cell>
          <cell r="H51">
            <v>0</v>
          </cell>
          <cell r="I51">
            <v>2996.2979760837161</v>
          </cell>
          <cell r="J51">
            <v>33302.134028142296</v>
          </cell>
          <cell r="K51">
            <v>232.78038873402068</v>
          </cell>
          <cell r="L51">
            <v>188.73602411899191</v>
          </cell>
          <cell r="M51">
            <v>91421.905143390104</v>
          </cell>
          <cell r="N51">
            <v>868.44790638697873</v>
          </cell>
        </row>
        <row r="52">
          <cell r="D52">
            <v>1191043.4342303339</v>
          </cell>
          <cell r="E52">
            <v>357859.32664465491</v>
          </cell>
          <cell r="F52">
            <v>30534.622458133581</v>
          </cell>
          <cell r="G52">
            <v>11017.873511039079</v>
          </cell>
          <cell r="H52">
            <v>0</v>
          </cell>
          <cell r="I52">
            <v>1755.9121020762584</v>
          </cell>
          <cell r="J52">
            <v>19515.956233902565</v>
          </cell>
          <cell r="K52">
            <v>136.41563855352103</v>
          </cell>
          <cell r="L52">
            <v>110.60444304723418</v>
          </cell>
          <cell r="M52">
            <v>53575.722747696855</v>
          </cell>
          <cell r="N52">
            <v>508.93409167562692</v>
          </cell>
        </row>
        <row r="53">
          <cell r="D53">
            <v>1658327.0490836611</v>
          </cell>
          <cell r="E53">
            <v>498258.74026599998</v>
          </cell>
          <cell r="F53">
            <v>42514.310478191896</v>
          </cell>
          <cell r="G53">
            <v>15340.530111351949</v>
          </cell>
          <cell r="H53">
            <v>0</v>
          </cell>
          <cell r="I53">
            <v>2444.8113737918366</v>
          </cell>
          <cell r="J53">
            <v>27172.676647453587</v>
          </cell>
          <cell r="K53">
            <v>189.93576290314797</v>
          </cell>
          <cell r="L53">
            <v>153.99802759719572</v>
          </cell>
          <cell r="M53">
            <v>74595.155519350024</v>
          </cell>
          <cell r="N53">
            <v>708.60486374445691</v>
          </cell>
        </row>
        <row r="54">
          <cell r="D54">
            <v>2236112.4635373442</v>
          </cell>
          <cell r="E54">
            <v>671859.37767273944</v>
          </cell>
          <cell r="F54">
            <v>57326.918469738586</v>
          </cell>
          <cell r="G54">
            <v>20685.395319469011</v>
          </cell>
          <cell r="H54">
            <v>0</v>
          </cell>
          <cell r="I54">
            <v>3296.6194376161229</v>
          </cell>
          <cell r="J54">
            <v>36640.034878895451</v>
          </cell>
          <cell r="K54">
            <v>256.11216251576474</v>
          </cell>
          <cell r="L54">
            <v>207.65319426016598</v>
          </cell>
          <cell r="M54">
            <v>100585.19944452167</v>
          </cell>
          <cell r="N54">
            <v>955.49316910540506</v>
          </cell>
        </row>
        <row r="55">
          <cell r="D55">
            <v>2006558.5305702805</v>
          </cell>
          <cell r="E55">
            <v>602887.90818698506</v>
          </cell>
          <cell r="F55">
            <v>51441.874754722005</v>
          </cell>
          <cell r="G55">
            <v>18561.882335219994</v>
          </cell>
          <cell r="H55">
            <v>0</v>
          </cell>
          <cell r="I55">
            <v>2958.1964066906871</v>
          </cell>
          <cell r="J55">
            <v>32878.656930491394</v>
          </cell>
          <cell r="K55">
            <v>229.82030325337763</v>
          </cell>
          <cell r="L55">
            <v>186.33601625017064</v>
          </cell>
          <cell r="M55">
            <v>90259.364538060647</v>
          </cell>
          <cell r="N55">
            <v>857.40453605680773</v>
          </cell>
        </row>
        <row r="56">
          <cell r="D56">
            <v>1555032.4942393298</v>
          </cell>
          <cell r="E56">
            <v>467222.9956572915</v>
          </cell>
          <cell r="F56">
            <v>39866.161684029059</v>
          </cell>
          <cell r="G56">
            <v>14384.992884962405</v>
          </cell>
          <cell r="H56">
            <v>0</v>
          </cell>
          <cell r="I56">
            <v>2292.5279610152502</v>
          </cell>
          <cell r="J56">
            <v>25480.133828605751</v>
          </cell>
          <cell r="K56">
            <v>178.10496626448727</v>
          </cell>
          <cell r="L56">
            <v>144.40573534317554</v>
          </cell>
          <cell r="M56">
            <v>69948.741901980276</v>
          </cell>
          <cell r="N56">
            <v>664.46699359305535</v>
          </cell>
        </row>
        <row r="57">
          <cell r="D57">
            <v>1753662.7644009681</v>
          </cell>
          <cell r="E57">
            <v>526903.18253244401</v>
          </cell>
          <cell r="F57">
            <v>44958.419559630413</v>
          </cell>
          <cell r="G57">
            <v>16222.443249246286</v>
          </cell>
          <cell r="H57">
            <v>0</v>
          </cell>
          <cell r="I57">
            <v>2585.3613583471297</v>
          </cell>
          <cell r="J57">
            <v>28734.80913917307</v>
          </cell>
          <cell r="K57">
            <v>200.85499733927188</v>
          </cell>
          <cell r="L57">
            <v>162.85123428314202</v>
          </cell>
          <cell r="M57">
            <v>78883.563233963752</v>
          </cell>
          <cell r="N57">
            <v>749.34191353190965</v>
          </cell>
        </row>
        <row r="58">
          <cell r="D58">
            <v>2873398.9432883137</v>
          </cell>
          <cell r="E58">
            <v>863337.62604644278</v>
          </cell>
          <cell r="F58">
            <v>73664.947375832737</v>
          </cell>
          <cell r="G58">
            <v>26580.681437837102</v>
          </cell>
          <cell r="H58">
            <v>0</v>
          </cell>
          <cell r="I58">
            <v>4236.1477622128041</v>
          </cell>
          <cell r="J58">
            <v>47082.35351298863</v>
          </cell>
          <cell r="K58">
            <v>329.10349060526721</v>
          </cell>
          <cell r="L58">
            <v>266.83383715581135</v>
          </cell>
          <cell r="M58">
            <v>129251.73062947154</v>
          </cell>
          <cell r="N58">
            <v>1227.8063412264601</v>
          </cell>
        </row>
        <row r="59">
          <cell r="D59">
            <v>1639532.0338651538</v>
          </cell>
          <cell r="E59">
            <v>492611.61498318653</v>
          </cell>
          <cell r="F59">
            <v>42032.465167350776</v>
          </cell>
          <cell r="G59">
            <v>15166.664831242004</v>
          </cell>
          <cell r="H59">
            <v>0</v>
          </cell>
          <cell r="I59">
            <v>2417.1025650847801</v>
          </cell>
          <cell r="J59">
            <v>26864.70912596941</v>
          </cell>
          <cell r="K59">
            <v>187.7830840595652</v>
          </cell>
          <cell r="L59">
            <v>152.25265699981642</v>
          </cell>
          <cell r="M59">
            <v>73749.714878441577</v>
          </cell>
          <cell r="N59">
            <v>700.57373429665313</v>
          </cell>
        </row>
        <row r="60">
          <cell r="D60">
            <v>9300530.0077275801</v>
          </cell>
          <cell r="E60">
            <v>2794424.8801930328</v>
          </cell>
          <cell r="F60">
            <v>238436.45352028689</v>
          </cell>
          <cell r="G60">
            <v>86035.538474702582</v>
          </cell>
          <cell r="H60">
            <v>0</v>
          </cell>
          <cell r="I60">
            <v>13711.43379573347</v>
          </cell>
          <cell r="J60">
            <v>152394.72496668602</v>
          </cell>
          <cell r="K60">
            <v>1065.2321346368151</v>
          </cell>
          <cell r="L60">
            <v>863.6796207298205</v>
          </cell>
          <cell r="M60">
            <v>418358.05712882651</v>
          </cell>
          <cell r="N60">
            <v>3974.1260944387791</v>
          </cell>
        </row>
        <row r="61">
          <cell r="D61">
            <v>3324542.7263899846</v>
          </cell>
          <cell r="E61">
            <v>998887.68727910845</v>
          </cell>
          <cell r="F61">
            <v>85230.860671216054</v>
          </cell>
          <cell r="G61">
            <v>30754.034814087354</v>
          </cell>
          <cell r="H61">
            <v>0</v>
          </cell>
          <cell r="I61">
            <v>4901.2526658275074</v>
          </cell>
          <cell r="J61">
            <v>54474.613167985182</v>
          </cell>
          <cell r="K61">
            <v>380.7750463878113</v>
          </cell>
          <cell r="L61">
            <v>308.72862069611733</v>
          </cell>
          <cell r="M61">
            <v>149545.15868436138</v>
          </cell>
          <cell r="N61">
            <v>1420.5805464898699</v>
          </cell>
        </row>
        <row r="62">
          <cell r="D62">
            <v>1243468.5617375283</v>
          </cell>
          <cell r="E62">
            <v>373610.91075133218</v>
          </cell>
          <cell r="F62">
            <v>31878.638494615192</v>
          </cell>
          <cell r="G62">
            <v>11502.837708879291</v>
          </cell>
          <cell r="H62">
            <v>0</v>
          </cell>
          <cell r="I62">
            <v>1833.2005646101711</v>
          </cell>
          <cell r="J62">
            <v>20374.97318037381</v>
          </cell>
          <cell r="K62">
            <v>142.42012759196248</v>
          </cell>
          <cell r="L62">
            <v>115.47282304326727</v>
          </cell>
          <cell r="M62">
            <v>55933.918944087571</v>
          </cell>
          <cell r="N62">
            <v>531.33540289740824</v>
          </cell>
        </row>
        <row r="63">
          <cell r="D63">
            <v>2346691.228285247</v>
          </cell>
          <cell r="E63">
            <v>705083.72630403342</v>
          </cell>
          <cell r="F63">
            <v>60161.811586500444</v>
          </cell>
          <cell r="G63">
            <v>21708.315901527083</v>
          </cell>
          <cell r="H63">
            <v>0</v>
          </cell>
          <cell r="I63">
            <v>3459.6416966481443</v>
          </cell>
          <cell r="J63">
            <v>38451.933816580822</v>
          </cell>
          <cell r="K63">
            <v>268.77725294824978</v>
          </cell>
          <cell r="L63">
            <v>217.92192362493211</v>
          </cell>
          <cell r="M63">
            <v>105559.2726576827</v>
          </cell>
          <cell r="N63">
            <v>1002.7435896846963</v>
          </cell>
        </row>
        <row r="64">
          <cell r="D64">
            <v>2115796.5617256789</v>
          </cell>
          <cell r="E64">
            <v>635709.42178570642</v>
          </cell>
          <cell r="F64">
            <v>54242.395662303672</v>
          </cell>
          <cell r="G64">
            <v>19572.400319094268</v>
          </cell>
          <cell r="H64">
            <v>0</v>
          </cell>
          <cell r="I64">
            <v>3119.2420708538075</v>
          </cell>
          <cell r="J64">
            <v>34668.587149521642</v>
          </cell>
          <cell r="K64">
            <v>242.33183335053383</v>
          </cell>
          <cell r="L64">
            <v>196.48024042225293</v>
          </cell>
          <cell r="M64">
            <v>95173.128639760136</v>
          </cell>
          <cell r="N64">
            <v>904.08205978492663</v>
          </cell>
        </row>
        <row r="65">
          <cell r="D65">
            <v>2336790.9063204313</v>
          </cell>
          <cell r="E65">
            <v>702109.08872989332</v>
          </cell>
          <cell r="F65">
            <v>59907.998346175613</v>
          </cell>
          <cell r="G65">
            <v>21616.731923989446</v>
          </cell>
          <cell r="H65">
            <v>0</v>
          </cell>
          <cell r="I65">
            <v>3445.0460113415834</v>
          </cell>
          <cell r="J65">
            <v>38289.711143071232</v>
          </cell>
          <cell r="K65">
            <v>267.64332390426949</v>
          </cell>
          <cell r="L65">
            <v>217.00254523331671</v>
          </cell>
          <cell r="M65">
            <v>105113.93465450344</v>
          </cell>
          <cell r="N65">
            <v>998.51317186646122</v>
          </cell>
        </row>
        <row r="66">
          <cell r="D66">
            <v>1661844.0673660014</v>
          </cell>
          <cell r="E66">
            <v>499315.45890290564</v>
          </cell>
          <cell r="F66">
            <v>42604.47580914729</v>
          </cell>
          <cell r="G66">
            <v>15373.064661694256</v>
          </cell>
          <cell r="H66">
            <v>0</v>
          </cell>
          <cell r="I66">
            <v>2449.9963861832412</v>
          </cell>
          <cell r="J66">
            <v>27230.305087273122</v>
          </cell>
          <cell r="K66">
            <v>190.33858305311165</v>
          </cell>
          <cell r="L66">
            <v>154.32463016862636</v>
          </cell>
          <cell r="M66">
            <v>74753.358646942113</v>
          </cell>
          <cell r="N66">
            <v>710.10768929513574</v>
          </cell>
        </row>
        <row r="67">
          <cell r="D67">
            <v>1772792.5994493188</v>
          </cell>
          <cell r="E67">
            <v>532650.90733615786</v>
          </cell>
          <cell r="F67">
            <v>45448.848602014776</v>
          </cell>
          <cell r="G67">
            <v>16399.405815675254</v>
          </cell>
          <cell r="H67">
            <v>0</v>
          </cell>
          <cell r="I67">
            <v>2613.56377977589</v>
          </cell>
          <cell r="J67">
            <v>29048.262883038125</v>
          </cell>
          <cell r="K67">
            <v>203.04602462555275</v>
          </cell>
          <cell r="L67">
            <v>164.62769741647483</v>
          </cell>
          <cell r="M67">
            <v>79744.064798645923</v>
          </cell>
          <cell r="N67">
            <v>757.51611183940338</v>
          </cell>
        </row>
        <row r="68">
          <cell r="D68">
            <v>2969717.730416121</v>
          </cell>
          <cell r="E68">
            <v>892277.44076198339</v>
          </cell>
          <cell r="F68">
            <v>76134.259338812059</v>
          </cell>
          <cell r="G68">
            <v>27471.688585697048</v>
          </cell>
          <cell r="H68">
            <v>0</v>
          </cell>
          <cell r="I68">
            <v>4378.1470538543526</v>
          </cell>
          <cell r="J68">
            <v>48660.594221988125</v>
          </cell>
          <cell r="K68">
            <v>340.13532074102659</v>
          </cell>
          <cell r="L68">
            <v>275.77833531522612</v>
          </cell>
          <cell r="M68">
            <v>133584.35905111136</v>
          </cell>
          <cell r="N68">
            <v>1268.9634586156055</v>
          </cell>
        </row>
        <row r="69">
          <cell r="D69">
            <v>3411046.3289031531</v>
          </cell>
          <cell r="E69">
            <v>1024878.4446755452</v>
          </cell>
          <cell r="F69">
            <v>87448.54204881833</v>
          </cell>
          <cell r="G69">
            <v>31554.245556490037</v>
          </cell>
          <cell r="H69">
            <v>0</v>
          </cell>
          <cell r="I69">
            <v>5028.781787067508</v>
          </cell>
          <cell r="J69">
            <v>55892.026229678304</v>
          </cell>
          <cell r="K69">
            <v>390.68269864873787</v>
          </cell>
          <cell r="L69">
            <v>316.76164661488338</v>
          </cell>
          <cell r="M69">
            <v>153436.27876590347</v>
          </cell>
          <cell r="N69">
            <v>1457.5436253385924</v>
          </cell>
        </row>
        <row r="70">
          <cell r="D70">
            <v>1434240.5621356315</v>
          </cell>
          <cell r="E70">
            <v>430930.01234164118</v>
          </cell>
          <cell r="F70">
            <v>36769.434951172014</v>
          </cell>
          <cell r="G70">
            <v>13267.594315923156</v>
          </cell>
          <cell r="H70">
            <v>0</v>
          </cell>
          <cell r="I70">
            <v>2114.4488000725437</v>
          </cell>
          <cell r="J70">
            <v>23500.886059301967</v>
          </cell>
          <cell r="K70">
            <v>164.27011517806338</v>
          </cell>
          <cell r="L70">
            <v>133.18857567379507</v>
          </cell>
          <cell r="M70">
            <v>64515.258219894124</v>
          </cell>
          <cell r="N70">
            <v>612.8524760363</v>
          </cell>
        </row>
      </sheetData>
      <sheetData sheetId="21">
        <row r="11">
          <cell r="D11">
            <v>1363299.5970883267</v>
          </cell>
          <cell r="E11">
            <v>409645.25359150476</v>
          </cell>
          <cell r="F11">
            <v>33734.496766822675</v>
          </cell>
          <cell r="G11">
            <v>12142.354296931389</v>
          </cell>
          <cell r="H11">
            <v>0</v>
          </cell>
          <cell r="I11">
            <v>1939.9152220843246</v>
          </cell>
          <cell r="J11">
            <v>630.09686247902562</v>
          </cell>
          <cell r="K11">
            <v>0</v>
          </cell>
          <cell r="L11">
            <v>107.81904342162383</v>
          </cell>
          <cell r="M11">
            <v>62368.970002965514</v>
          </cell>
          <cell r="N11">
            <v>462.6269827161189</v>
          </cell>
        </row>
        <row r="12">
          <cell r="D12">
            <v>2233513.00948495</v>
          </cell>
          <cell r="E12">
            <v>671127.61209971132</v>
          </cell>
          <cell r="F12">
            <v>55267.703121197956</v>
          </cell>
          <cell r="G12">
            <v>19892.990759986747</v>
          </cell>
          <cell r="H12">
            <v>0</v>
          </cell>
          <cell r="I12">
            <v>3178.1905423261896</v>
          </cell>
          <cell r="J12">
            <v>1032.2966005331944</v>
          </cell>
          <cell r="K12">
            <v>0</v>
          </cell>
          <cell r="L12">
            <v>176.6414635981275</v>
          </cell>
          <cell r="M12">
            <v>102179.96556832756</v>
          </cell>
          <cell r="N12">
            <v>757.92832818410591</v>
          </cell>
        </row>
        <row r="13">
          <cell r="D13">
            <v>1580094.5778374113</v>
          </cell>
          <cell r="E13">
            <v>474787.96694372647</v>
          </cell>
          <cell r="F13">
            <v>39099.032627291759</v>
          </cell>
          <cell r="G13">
            <v>14073.258899026167</v>
          </cell>
          <cell r="H13">
            <v>0</v>
          </cell>
          <cell r="I13">
            <v>2248.4049217254369</v>
          </cell>
          <cell r="J13">
            <v>730.29628853544568</v>
          </cell>
          <cell r="K13">
            <v>0</v>
          </cell>
          <cell r="L13">
            <v>124.96467120065211</v>
          </cell>
          <cell r="M13">
            <v>72287.024464370232</v>
          </cell>
          <cell r="N13">
            <v>536.1949702855087</v>
          </cell>
        </row>
        <row r="14">
          <cell r="D14">
            <v>2031292.8021283294</v>
          </cell>
          <cell r="E14">
            <v>610364.33724739554</v>
          </cell>
          <cell r="F14">
            <v>50263.816267693561</v>
          </cell>
          <cell r="G14">
            <v>18091.897728809148</v>
          </cell>
          <cell r="H14">
            <v>0</v>
          </cell>
          <cell r="I14">
            <v>2890.4401026561482</v>
          </cell>
          <cell r="J14">
            <v>938.83341866370745</v>
          </cell>
          <cell r="K14">
            <v>0</v>
          </cell>
          <cell r="L14">
            <v>160.64850844411771</v>
          </cell>
          <cell r="M14">
            <v>92928.685751656871</v>
          </cell>
          <cell r="N14">
            <v>689.3061965753044</v>
          </cell>
        </row>
        <row r="15">
          <cell r="D15">
            <v>8493244.6111938972</v>
          </cell>
          <cell r="E15">
            <v>2552056.3124921038</v>
          </cell>
          <cell r="F15">
            <v>210163.14644857307</v>
          </cell>
          <cell r="G15">
            <v>75645.87081216459</v>
          </cell>
          <cell r="H15">
            <v>0</v>
          </cell>
          <cell r="I15">
            <v>12085.512635175546</v>
          </cell>
          <cell r="J15">
            <v>3925.4517445833626</v>
          </cell>
          <cell r="K15">
            <v>0</v>
          </cell>
          <cell r="L15">
            <v>671.70379238765236</v>
          </cell>
          <cell r="M15">
            <v>388553.56483251497</v>
          </cell>
          <cell r="N15">
            <v>2882.1281370128654</v>
          </cell>
        </row>
        <row r="16">
          <cell r="D16">
            <v>1687797.5417333157</v>
          </cell>
          <cell r="E16">
            <v>507150.63179884991</v>
          </cell>
          <cell r="F16">
            <v>41764.114679016449</v>
          </cell>
          <cell r="G16">
            <v>15032.525335579621</v>
          </cell>
          <cell r="H16">
            <v>0</v>
          </cell>
          <cell r="I16">
            <v>2401.661490986879</v>
          </cell>
          <cell r="J16">
            <v>780.07500172177708</v>
          </cell>
          <cell r="K16">
            <v>0</v>
          </cell>
          <cell r="L16">
            <v>133.48255719264637</v>
          </cell>
          <cell r="M16">
            <v>77214.278120720381</v>
          </cell>
          <cell r="N16">
            <v>572.74328095996498</v>
          </cell>
        </row>
        <row r="17">
          <cell r="D17">
            <v>1327880.1742427524</v>
          </cell>
          <cell r="E17">
            <v>399002.39967690781</v>
          </cell>
          <cell r="F17">
            <v>32858.052287547056</v>
          </cell>
          <cell r="G17">
            <v>11826.887922480519</v>
          </cell>
          <cell r="H17">
            <v>0</v>
          </cell>
          <cell r="I17">
            <v>1889.5149449315111</v>
          </cell>
          <cell r="J17">
            <v>613.72653034258315</v>
          </cell>
          <cell r="K17">
            <v>0</v>
          </cell>
          <cell r="L17">
            <v>105.01783354969838</v>
          </cell>
          <cell r="M17">
            <v>60748.583020019134</v>
          </cell>
          <cell r="N17">
            <v>450.60762852897557</v>
          </cell>
        </row>
        <row r="18">
          <cell r="D18">
            <v>4093090.8552953</v>
          </cell>
          <cell r="E18">
            <v>1229894.9144938975</v>
          </cell>
          <cell r="F18">
            <v>101282.47710127126</v>
          </cell>
          <cell r="G18">
            <v>36455.493305119395</v>
          </cell>
          <cell r="H18">
            <v>0</v>
          </cell>
          <cell r="I18">
            <v>5824.2878326377586</v>
          </cell>
          <cell r="J18">
            <v>1891.7659121086551</v>
          </cell>
          <cell r="K18">
            <v>0</v>
          </cell>
          <cell r="L18">
            <v>323.70958049006396</v>
          </cell>
          <cell r="M18">
            <v>187252.94228689309</v>
          </cell>
          <cell r="N18">
            <v>1388.9641546233952</v>
          </cell>
        </row>
        <row r="19">
          <cell r="D19">
            <v>5455917.121800446</v>
          </cell>
          <cell r="E19">
            <v>1639397.9413678164</v>
          </cell>
          <cell r="F19">
            <v>135005.26142494346</v>
          </cell>
          <cell r="G19">
            <v>48593.631839313937</v>
          </cell>
          <cell r="H19">
            <v>0</v>
          </cell>
          <cell r="I19">
            <v>7763.5295261702131</v>
          </cell>
          <cell r="J19">
            <v>2521.6440082093918</v>
          </cell>
          <cell r="K19">
            <v>0</v>
          </cell>
          <cell r="L19">
            <v>431.49118969634009</v>
          </cell>
          <cell r="M19">
            <v>249600.25810540275</v>
          </cell>
          <cell r="N19">
            <v>1851.4305156390515</v>
          </cell>
        </row>
        <row r="20">
          <cell r="D20">
            <v>3020829.025816795</v>
          </cell>
          <cell r="E20">
            <v>907700.90079996188</v>
          </cell>
          <cell r="F20">
            <v>74749.634799414067</v>
          </cell>
          <cell r="G20">
            <v>26905.293876900607</v>
          </cell>
          <cell r="H20">
            <v>0</v>
          </cell>
          <cell r="I20">
            <v>4298.506522712988</v>
          </cell>
          <cell r="J20">
            <v>1396.1823911031449</v>
          </cell>
          <cell r="K20">
            <v>0</v>
          </cell>
          <cell r="L20">
            <v>238.90779150779775</v>
          </cell>
          <cell r="M20">
            <v>138198.5260596014</v>
          </cell>
          <cell r="N20">
            <v>1025.098973475566</v>
          </cell>
        </row>
        <row r="21">
          <cell r="D21">
            <v>1915849.5817250463</v>
          </cell>
          <cell r="E21">
            <v>575675.87449238228</v>
          </cell>
          <cell r="F21">
            <v>47407.203565860684</v>
          </cell>
          <cell r="G21">
            <v>17063.691979823961</v>
          </cell>
          <cell r="H21">
            <v>0</v>
          </cell>
          <cell r="I21">
            <v>2726.1694896338399</v>
          </cell>
          <cell r="J21">
            <v>885.47727367111804</v>
          </cell>
          <cell r="K21">
            <v>0</v>
          </cell>
          <cell r="L21">
            <v>151.51847010186529</v>
          </cell>
          <cell r="M21">
            <v>87647.326638989558</v>
          </cell>
          <cell r="N21">
            <v>650.1312794519755</v>
          </cell>
        </row>
        <row r="22">
          <cell r="D22">
            <v>1451486.7830997393</v>
          </cell>
          <cell r="E22">
            <v>436143.80332651641</v>
          </cell>
          <cell r="F22">
            <v>35916.665930321993</v>
          </cell>
          <cell r="G22">
            <v>12927.80164781958</v>
          </cell>
          <cell r="H22">
            <v>0</v>
          </cell>
          <cell r="I22">
            <v>2065.4016998194438</v>
          </cell>
          <cell r="J22">
            <v>670.85567245397294</v>
          </cell>
          <cell r="K22">
            <v>0</v>
          </cell>
          <cell r="L22">
            <v>114.79348840649922</v>
          </cell>
          <cell r="M22">
            <v>66403.405258971368</v>
          </cell>
          <cell r="N22">
            <v>492.55273921587798</v>
          </cell>
        </row>
        <row r="23">
          <cell r="D23">
            <v>1961394.538514754</v>
          </cell>
          <cell r="E23">
            <v>589361.25620435621</v>
          </cell>
          <cell r="F23">
            <v>48534.201769959713</v>
          </cell>
          <cell r="G23">
            <v>17469.342361413001</v>
          </cell>
          <cell r="H23">
            <v>0</v>
          </cell>
          <cell r="I23">
            <v>2790.9779551789247</v>
          </cell>
          <cell r="J23">
            <v>906.52747748268598</v>
          </cell>
          <cell r="K23">
            <v>0</v>
          </cell>
          <cell r="L23">
            <v>155.12047635510072</v>
          </cell>
          <cell r="M23">
            <v>89730.942045221949</v>
          </cell>
          <cell r="N23">
            <v>665.58666870211505</v>
          </cell>
        </row>
        <row r="24">
          <cell r="D24">
            <v>1184298.1280774875</v>
          </cell>
          <cell r="E24">
            <v>355858.76210951083</v>
          </cell>
          <cell r="F24">
            <v>29305.151602708003</v>
          </cell>
          <cell r="G24">
            <v>10548.061112188392</v>
          </cell>
          <cell r="H24">
            <v>0</v>
          </cell>
          <cell r="I24">
            <v>1685.2040234224762</v>
          </cell>
          <cell r="J24">
            <v>547.36503724871363</v>
          </cell>
          <cell r="K24">
            <v>0</v>
          </cell>
          <cell r="L24">
            <v>93.662384679089413</v>
          </cell>
          <cell r="M24">
            <v>54179.913631887837</v>
          </cell>
          <cell r="N24">
            <v>401.88398118725377</v>
          </cell>
        </row>
        <row r="25">
          <cell r="D25">
            <v>1482603.3121210535</v>
          </cell>
          <cell r="E25">
            <v>445493.72057804902</v>
          </cell>
          <cell r="F25">
            <v>36686.636412163381</v>
          </cell>
          <cell r="G25">
            <v>13204.943899364649</v>
          </cell>
          <cell r="H25">
            <v>0</v>
          </cell>
          <cell r="I25">
            <v>2109.6791487644864</v>
          </cell>
          <cell r="J25">
            <v>685.23727085643861</v>
          </cell>
          <cell r="K25">
            <v>0</v>
          </cell>
          <cell r="L25">
            <v>117.25439604620266</v>
          </cell>
          <cell r="M25">
            <v>67826.941119520008</v>
          </cell>
          <cell r="N25">
            <v>503.11193395522508</v>
          </cell>
        </row>
        <row r="26">
          <cell r="D26">
            <v>6910884.2864626069</v>
          </cell>
          <cell r="E26">
            <v>2076587.5322752714</v>
          </cell>
          <cell r="F26">
            <v>171008.04849900785</v>
          </cell>
          <cell r="G26">
            <v>61552.431828297631</v>
          </cell>
          <cell r="H26">
            <v>0</v>
          </cell>
          <cell r="I26">
            <v>9833.883655511403</v>
          </cell>
          <cell r="J26">
            <v>3194.1082614238926</v>
          </cell>
          <cell r="K26">
            <v>0</v>
          </cell>
          <cell r="L26">
            <v>546.55993044766797</v>
          </cell>
          <cell r="M26">
            <v>316162.88574933569</v>
          </cell>
          <cell r="N26">
            <v>2345.1643000370473</v>
          </cell>
        </row>
        <row r="27">
          <cell r="D27">
            <v>1903098.3814091999</v>
          </cell>
          <cell r="E27">
            <v>571844.38455566042</v>
          </cell>
          <cell r="F27">
            <v>47091.678404152473</v>
          </cell>
          <cell r="G27">
            <v>16950.122231635942</v>
          </cell>
          <cell r="H27">
            <v>0</v>
          </cell>
          <cell r="I27">
            <v>2708.0250937538826</v>
          </cell>
          <cell r="J27">
            <v>879.5838579252204</v>
          </cell>
          <cell r="K27">
            <v>0</v>
          </cell>
          <cell r="L27">
            <v>150.51001809067981</v>
          </cell>
          <cell r="M27">
            <v>87063.977805248724</v>
          </cell>
          <cell r="N27">
            <v>645.80424133010729</v>
          </cell>
        </row>
        <row r="28">
          <cell r="D28">
            <v>3177001.2263460583</v>
          </cell>
          <cell r="E28">
            <v>954627.63709944359</v>
          </cell>
          <cell r="F28">
            <v>78614.075605436461</v>
          </cell>
          <cell r="G28">
            <v>28296.256064674857</v>
          </cell>
          <cell r="H28">
            <v>0</v>
          </cell>
          <cell r="I28">
            <v>4520.7326788126265</v>
          </cell>
          <cell r="J28">
            <v>1468.3628668915189</v>
          </cell>
          <cell r="K28">
            <v>0</v>
          </cell>
          <cell r="L28">
            <v>251.2589557757824</v>
          </cell>
          <cell r="M28">
            <v>145343.17666384837</v>
          </cell>
          <cell r="N28">
            <v>1078.0950090273238</v>
          </cell>
        </row>
        <row r="29">
          <cell r="D29">
            <v>1560573.9667440809</v>
          </cell>
          <cell r="E29">
            <v>468922.39953751059</v>
          </cell>
          <cell r="F29">
            <v>38616.000142560748</v>
          </cell>
          <cell r="G29">
            <v>13899.396765938136</v>
          </cell>
          <cell r="H29">
            <v>0</v>
          </cell>
          <cell r="I29">
            <v>2220.6279527560205</v>
          </cell>
          <cell r="J29">
            <v>721.27415148658986</v>
          </cell>
          <cell r="K29">
            <v>0</v>
          </cell>
          <cell r="L29">
            <v>123.42084795036762</v>
          </cell>
          <cell r="M29">
            <v>71393.984951764403</v>
          </cell>
          <cell r="N29">
            <v>529.57077599236152</v>
          </cell>
        </row>
        <row r="30">
          <cell r="D30">
            <v>2032638.6783777145</v>
          </cell>
          <cell r="E30">
            <v>610768.74712080823</v>
          </cell>
          <cell r="F30">
            <v>50297.119628217093</v>
          </cell>
          <cell r="G30">
            <v>18103.884900443878</v>
          </cell>
          <cell r="H30">
            <v>0</v>
          </cell>
          <cell r="I30">
            <v>2892.3552252226036</v>
          </cell>
          <cell r="J30">
            <v>939.45546271318392</v>
          </cell>
          <cell r="K30">
            <v>0</v>
          </cell>
          <cell r="L30">
            <v>160.75494953020214</v>
          </cell>
          <cell r="M30">
            <v>92990.257628891239</v>
          </cell>
          <cell r="N30">
            <v>689.76291105662017</v>
          </cell>
        </row>
        <row r="31">
          <cell r="D31">
            <v>1259887.2554167563</v>
          </cell>
          <cell r="E31">
            <v>378571.83802018251</v>
          </cell>
          <cell r="F31">
            <v>31175.585054958414</v>
          </cell>
          <cell r="G31">
            <v>11221.302685140899</v>
          </cell>
          <cell r="H31">
            <v>0</v>
          </cell>
          <cell r="I31">
            <v>1792.7640190849834</v>
          </cell>
          <cell r="J31">
            <v>582.30121127511507</v>
          </cell>
          <cell r="K31">
            <v>0</v>
          </cell>
          <cell r="L31">
            <v>99.640489139914877</v>
          </cell>
          <cell r="M31">
            <v>57638.006061198335</v>
          </cell>
          <cell r="N31">
            <v>427.53466720065603</v>
          </cell>
        </row>
        <row r="32">
          <cell r="D32">
            <v>1559170.880010905</v>
          </cell>
          <cell r="E32">
            <v>468500.79901635571</v>
          </cell>
          <cell r="F32">
            <v>38581.281123377456</v>
          </cell>
          <cell r="G32">
            <v>13886.900043823694</v>
          </cell>
          <cell r="H32">
            <v>0</v>
          </cell>
          <cell r="I32">
            <v>2218.6314221934022</v>
          </cell>
          <cell r="J32">
            <v>720.6256655996666</v>
          </cell>
          <cell r="K32">
            <v>0</v>
          </cell>
          <cell r="L32">
            <v>123.30988226847958</v>
          </cell>
          <cell r="M32">
            <v>71329.795778262196</v>
          </cell>
          <cell r="N32">
            <v>529.09464749995641</v>
          </cell>
        </row>
        <row r="33">
          <cell r="D33">
            <v>1246403.5909693444</v>
          </cell>
          <cell r="E33">
            <v>374520.25672895374</v>
          </cell>
          <cell r="F33">
            <v>30841.935257307465</v>
          </cell>
          <cell r="G33">
            <v>11101.209177234723</v>
          </cell>
          <cell r="H33">
            <v>0</v>
          </cell>
          <cell r="I33">
            <v>1773.5773590383751</v>
          </cell>
          <cell r="J33">
            <v>576.06926146659191</v>
          </cell>
          <cell r="K33">
            <v>0</v>
          </cell>
          <cell r="L33">
            <v>98.574108862503309</v>
          </cell>
          <cell r="M33">
            <v>57021.148060765576</v>
          </cell>
          <cell r="N33">
            <v>422.95907206911966</v>
          </cell>
        </row>
        <row r="34">
          <cell r="D34">
            <v>2193658.5500177871</v>
          </cell>
          <cell r="E34">
            <v>659152.1151582856</v>
          </cell>
          <cell r="F34">
            <v>54281.514805064122</v>
          </cell>
          <cell r="G34">
            <v>19538.023320550448</v>
          </cell>
          <cell r="H34">
            <v>0</v>
          </cell>
          <cell r="I34">
            <v>3121.4794035908621</v>
          </cell>
          <cell r="J34">
            <v>1013.8764602209033</v>
          </cell>
          <cell r="K34">
            <v>0</v>
          </cell>
          <cell r="L34">
            <v>173.48950073903703</v>
          </cell>
          <cell r="M34">
            <v>100356.68212256063</v>
          </cell>
          <cell r="N34">
            <v>744.40397273761857</v>
          </cell>
        </row>
        <row r="35">
          <cell r="D35">
            <v>2567501.0067747179</v>
          </cell>
          <cell r="E35">
            <v>771484.5682218232</v>
          </cell>
          <cell r="F35">
            <v>63532.149937431626</v>
          </cell>
          <cell r="G35">
            <v>22867.685832644489</v>
          </cell>
          <cell r="H35">
            <v>0</v>
          </cell>
          <cell r="I35">
            <v>3653.4407377488633</v>
          </cell>
          <cell r="J35">
            <v>1186.6609014156963</v>
          </cell>
          <cell r="K35">
            <v>0</v>
          </cell>
          <cell r="L35">
            <v>203.05551554899421</v>
          </cell>
          <cell r="M35">
            <v>117459.4297659294</v>
          </cell>
          <cell r="N35">
            <v>871.26501498395839</v>
          </cell>
        </row>
        <row r="36">
          <cell r="D36">
            <v>2649487.6889104974</v>
          </cell>
          <cell r="E36">
            <v>796119.98604661226</v>
          </cell>
          <cell r="F36">
            <v>65560.889232403177</v>
          </cell>
          <cell r="G36">
            <v>23597.907820715707</v>
          </cell>
          <cell r="H36">
            <v>0</v>
          </cell>
          <cell r="I36">
            <v>3770.1041718341321</v>
          </cell>
          <cell r="J36">
            <v>1224.5539304235183</v>
          </cell>
          <cell r="K36">
            <v>0</v>
          </cell>
          <cell r="L36">
            <v>209.53958233818122</v>
          </cell>
          <cell r="M36">
            <v>121210.20100483397</v>
          </cell>
          <cell r="N36">
            <v>899.08667022422162</v>
          </cell>
        </row>
        <row r="37">
          <cell r="D37">
            <v>2862442.3708096799</v>
          </cell>
          <cell r="E37">
            <v>860108.76360981492</v>
          </cell>
          <cell r="F37">
            <v>70830.397888718202</v>
          </cell>
          <cell r="G37">
            <v>25494.608444945898</v>
          </cell>
          <cell r="H37">
            <v>0</v>
          </cell>
          <cell r="I37">
            <v>4073.1292955212944</v>
          </cell>
          <cell r="J37">
            <v>1322.9784272850106</v>
          </cell>
          <cell r="K37">
            <v>0</v>
          </cell>
          <cell r="L37">
            <v>226.38149305506562</v>
          </cell>
          <cell r="M37">
            <v>130952.56738983677</v>
          </cell>
          <cell r="N37">
            <v>971.3514769862137</v>
          </cell>
        </row>
        <row r="38">
          <cell r="D38">
            <v>1529273.3248611274</v>
          </cell>
          <cell r="E38">
            <v>459517.15991952474</v>
          </cell>
          <cell r="F38">
            <v>37841.473835463519</v>
          </cell>
          <cell r="G38">
            <v>13620.614696115839</v>
          </cell>
          <cell r="H38">
            <v>0</v>
          </cell>
          <cell r="I38">
            <v>2176.0885193259546</v>
          </cell>
          <cell r="J38">
            <v>706.80745884899886</v>
          </cell>
          <cell r="K38">
            <v>0</v>
          </cell>
          <cell r="L38">
            <v>120.94537940808198</v>
          </cell>
          <cell r="M38">
            <v>69962.026196080129</v>
          </cell>
          <cell r="N38">
            <v>518.94910373314917</v>
          </cell>
        </row>
        <row r="39">
          <cell r="D39">
            <v>1372061.5335090968</v>
          </cell>
          <cell r="E39">
            <v>412278.04661418655</v>
          </cell>
          <cell r="F39">
            <v>33951.308622770455</v>
          </cell>
          <cell r="G39">
            <v>12220.393296264627</v>
          </cell>
          <cell r="H39">
            <v>0</v>
          </cell>
          <cell r="I39">
            <v>1952.3830713185571</v>
          </cell>
          <cell r="J39">
            <v>634.14649959456449</v>
          </cell>
          <cell r="K39">
            <v>0</v>
          </cell>
          <cell r="L39">
            <v>108.51199719746752</v>
          </cell>
          <cell r="M39">
            <v>62769.815826555598</v>
          </cell>
          <cell r="N39">
            <v>465.6002896970266</v>
          </cell>
        </row>
        <row r="40">
          <cell r="D40">
            <v>1678240.5915490075</v>
          </cell>
          <cell r="E40">
            <v>504278.95246279374</v>
          </cell>
          <cell r="F40">
            <v>41527.630412622042</v>
          </cell>
          <cell r="G40">
            <v>14947.405472430071</v>
          </cell>
          <cell r="H40">
            <v>0</v>
          </cell>
          <cell r="I40">
            <v>2388.06237221736</v>
          </cell>
          <cell r="J40">
            <v>775.65792103103092</v>
          </cell>
          <cell r="K40">
            <v>0</v>
          </cell>
          <cell r="L40">
            <v>132.72672829846863</v>
          </cell>
          <cell r="M40">
            <v>76777.061575921281</v>
          </cell>
          <cell r="N40">
            <v>569.50019115257589</v>
          </cell>
        </row>
        <row r="41">
          <cell r="D41">
            <v>1337083.912395922</v>
          </cell>
          <cell r="E41">
            <v>401767.94560518162</v>
          </cell>
          <cell r="F41">
            <v>33085.796413367891</v>
          </cell>
          <cell r="G41">
            <v>11908.861869917055</v>
          </cell>
          <cell r="H41">
            <v>0</v>
          </cell>
          <cell r="I41">
            <v>1902.611458552981</v>
          </cell>
          <cell r="J41">
            <v>617.98036166900351</v>
          </cell>
          <cell r="K41">
            <v>0</v>
          </cell>
          <cell r="L41">
            <v>105.74572802402906</v>
          </cell>
          <cell r="M41">
            <v>61169.640629084788</v>
          </cell>
          <cell r="N41">
            <v>453.73085809685915</v>
          </cell>
        </row>
        <row r="42">
          <cell r="D42">
            <v>1369305.0269612998</v>
          </cell>
          <cell r="E42">
            <v>411449.76952365512</v>
          </cell>
          <cell r="F42">
            <v>33883.099579488269</v>
          </cell>
          <cell r="G42">
            <v>12195.842215052067</v>
          </cell>
          <cell r="H42">
            <v>0</v>
          </cell>
          <cell r="I42">
            <v>1948.460684028729</v>
          </cell>
          <cell r="J42">
            <v>632.87248313414784</v>
          </cell>
          <cell r="K42">
            <v>0</v>
          </cell>
          <cell r="L42">
            <v>108.29399383283389</v>
          </cell>
          <cell r="M42">
            <v>62643.709668701726</v>
          </cell>
          <cell r="N42">
            <v>464.66488686277927</v>
          </cell>
        </row>
        <row r="43">
          <cell r="D43">
            <v>1390232.7423585982</v>
          </cell>
          <cell r="E43">
            <v>417738.14465361694</v>
          </cell>
          <cell r="F43">
            <v>34400.950497155201</v>
          </cell>
          <cell r="G43">
            <v>12382.2368531214</v>
          </cell>
          <cell r="H43">
            <v>0</v>
          </cell>
          <cell r="I43">
            <v>1978.2399003868759</v>
          </cell>
          <cell r="J43">
            <v>642.54496293158547</v>
          </cell>
          <cell r="K43">
            <v>0</v>
          </cell>
          <cell r="L43">
            <v>109.9491005019445</v>
          </cell>
          <cell r="M43">
            <v>63601.122152819218</v>
          </cell>
          <cell r="N43">
            <v>471.76657298523662</v>
          </cell>
        </row>
        <row r="44">
          <cell r="D44">
            <v>1211566.4338202823</v>
          </cell>
          <cell r="E44">
            <v>364052.36243395519</v>
          </cell>
          <cell r="F44">
            <v>29979.898792453885</v>
          </cell>
          <cell r="G44">
            <v>10790.928806210464</v>
          </cell>
          <cell r="H44">
            <v>0</v>
          </cell>
          <cell r="I44">
            <v>1724.0056203010161</v>
          </cell>
          <cell r="J44">
            <v>559.96804390282659</v>
          </cell>
          <cell r="K44">
            <v>0</v>
          </cell>
          <cell r="L44">
            <v>95.818948538710373</v>
          </cell>
          <cell r="M44">
            <v>55427.398884972579</v>
          </cell>
          <cell r="N44">
            <v>411.13730601512907</v>
          </cell>
        </row>
        <row r="45">
          <cell r="D45">
            <v>1189779.9733835235</v>
          </cell>
          <cell r="E45">
            <v>357505.95097051875</v>
          </cell>
          <cell r="F45">
            <v>29440.798450361777</v>
          </cell>
          <cell r="G45">
            <v>10596.885675805237</v>
          </cell>
          <cell r="H45">
            <v>0</v>
          </cell>
          <cell r="I45">
            <v>1693.004447611703</v>
          </cell>
          <cell r="J45">
            <v>549.89866487928407</v>
          </cell>
          <cell r="K45">
            <v>0</v>
          </cell>
          <cell r="L45">
            <v>94.095926446683592</v>
          </cell>
          <cell r="M45">
            <v>54430.700066640151</v>
          </cell>
          <cell r="N45">
            <v>403.74421026607428</v>
          </cell>
        </row>
        <row r="46">
          <cell r="D46">
            <v>4941906.9137352118</v>
          </cell>
          <cell r="E46">
            <v>1484947.7805365412</v>
          </cell>
          <cell r="F46">
            <v>122286.21145300464</v>
          </cell>
          <cell r="G46">
            <v>44015.552250720677</v>
          </cell>
          <cell r="H46">
            <v>0</v>
          </cell>
          <cell r="I46">
            <v>7032.115661556657</v>
          </cell>
          <cell r="J46">
            <v>2284.0761103857476</v>
          </cell>
          <cell r="K46">
            <v>0</v>
          </cell>
          <cell r="L46">
            <v>390.83975177256525</v>
          </cell>
          <cell r="M46">
            <v>226085.04008838927</v>
          </cell>
          <cell r="N46">
            <v>1677.0044451330707</v>
          </cell>
        </row>
        <row r="47">
          <cell r="D47">
            <v>1451889.7127004352</v>
          </cell>
          <cell r="E47">
            <v>436264.87590572727</v>
          </cell>
          <cell r="F47">
            <v>35926.636319325975</v>
          </cell>
          <cell r="G47">
            <v>12931.390377676775</v>
          </cell>
          <cell r="H47">
            <v>0</v>
          </cell>
          <cell r="I47">
            <v>2065.9750508770453</v>
          </cell>
          <cell r="J47">
            <v>671.04190054187143</v>
          </cell>
          <cell r="K47">
            <v>0</v>
          </cell>
          <cell r="L47">
            <v>114.82535483131596</v>
          </cell>
          <cell r="M47">
            <v>66421.838701064946</v>
          </cell>
          <cell r="N47">
            <v>492.68947079403961</v>
          </cell>
        </row>
        <row r="48">
          <cell r="D48">
            <v>1227812.5368943925</v>
          </cell>
          <cell r="E48">
            <v>368934.00329109427</v>
          </cell>
          <cell r="F48">
            <v>30381.904421148818</v>
          </cell>
          <cell r="G48">
            <v>10935.626229940086</v>
          </cell>
          <cell r="H48">
            <v>0</v>
          </cell>
          <cell r="I48">
            <v>1747.1231087241974</v>
          </cell>
          <cell r="J48">
            <v>567.47675189068968</v>
          </cell>
          <cell r="K48">
            <v>0</v>
          </cell>
          <cell r="L48">
            <v>97.103801330070937</v>
          </cell>
          <cell r="M48">
            <v>56170.634427224861</v>
          </cell>
          <cell r="N48">
            <v>416.65031699387708</v>
          </cell>
        </row>
        <row r="49">
          <cell r="D49">
            <v>1479890.9674863627</v>
          </cell>
          <cell r="E49">
            <v>444678.71329125861</v>
          </cell>
          <cell r="F49">
            <v>36619.520144026203</v>
          </cell>
          <cell r="G49">
            <v>13180.786150326847</v>
          </cell>
          <cell r="H49">
            <v>0</v>
          </cell>
          <cell r="I49">
            <v>2105.8196019300176</v>
          </cell>
          <cell r="J49">
            <v>683.98366537754714</v>
          </cell>
          <cell r="K49">
            <v>0</v>
          </cell>
          <cell r="L49">
            <v>117.03988530728166</v>
          </cell>
          <cell r="M49">
            <v>67702.855304839206</v>
          </cell>
          <cell r="N49">
            <v>502.19151718321609</v>
          </cell>
        </row>
        <row r="50">
          <cell r="D50">
            <v>1335050.7863723193</v>
          </cell>
          <cell r="E50">
            <v>401157.03042021347</v>
          </cell>
          <cell r="F50">
            <v>33035.487234507826</v>
          </cell>
          <cell r="G50">
            <v>11890.753644431166</v>
          </cell>
          <cell r="H50">
            <v>0</v>
          </cell>
          <cell r="I50">
            <v>1899.7184098569892</v>
          </cell>
          <cell r="J50">
            <v>617.0406809625523</v>
          </cell>
          <cell r="K50">
            <v>0</v>
          </cell>
          <cell r="L50">
            <v>105.58493453190992</v>
          </cell>
          <cell r="M50">
            <v>61076.628076121997</v>
          </cell>
          <cell r="N50">
            <v>453.0409298083232</v>
          </cell>
        </row>
        <row r="51">
          <cell r="D51">
            <v>2105677.3663504287</v>
          </cell>
          <cell r="E51">
            <v>632715.46515730955</v>
          </cell>
          <cell r="F51">
            <v>52104.443116415016</v>
          </cell>
          <cell r="G51">
            <v>18754.410748644696</v>
          </cell>
          <cell r="H51">
            <v>0</v>
          </cell>
          <cell r="I51">
            <v>2996.2860581091886</v>
          </cell>
          <cell r="J51">
            <v>973.2128614753359</v>
          </cell>
          <cell r="K51">
            <v>0</v>
          </cell>
          <cell r="L51">
            <v>166.53134782651756</v>
          </cell>
          <cell r="M51">
            <v>96331.671173614115</v>
          </cell>
          <cell r="N51">
            <v>714.54812181332204</v>
          </cell>
        </row>
        <row r="52">
          <cell r="D52">
            <v>1233984.2032251456</v>
          </cell>
          <cell r="E52">
            <v>370788.47007487615</v>
          </cell>
          <cell r="F52">
            <v>30534.620712069289</v>
          </cell>
          <cell r="G52">
            <v>10990.594748489126</v>
          </cell>
          <cell r="H52">
            <v>0</v>
          </cell>
          <cell r="I52">
            <v>1755.9051178190609</v>
          </cell>
          <cell r="J52">
            <v>570.32920457209627</v>
          </cell>
          <cell r="K52">
            <v>0</v>
          </cell>
          <cell r="L52">
            <v>97.591898855750856</v>
          </cell>
          <cell r="M52">
            <v>56452.97916866919</v>
          </cell>
          <cell r="N52">
            <v>418.74463241729899</v>
          </cell>
        </row>
        <row r="53">
          <cell r="D53">
            <v>1718114.8256550215</v>
          </cell>
          <cell r="E53">
            <v>516260.39130207105</v>
          </cell>
          <cell r="F53">
            <v>42514.30804709193</v>
          </cell>
          <cell r="G53">
            <v>15302.549036521244</v>
          </cell>
          <cell r="H53">
            <v>0</v>
          </cell>
          <cell r="I53">
            <v>2444.8016493919572</v>
          </cell>
          <cell r="J53">
            <v>794.08720088823452</v>
          </cell>
          <cell r="K53">
            <v>0</v>
          </cell>
          <cell r="L53">
            <v>135.88025507105948</v>
          </cell>
          <cell r="M53">
            <v>78601.249682600595</v>
          </cell>
          <cell r="N53">
            <v>583.03125699604823</v>
          </cell>
        </row>
        <row r="54">
          <cell r="D54">
            <v>2316731.1764940433</v>
          </cell>
          <cell r="E54">
            <v>696133.06739410735</v>
          </cell>
          <cell r="F54">
            <v>57326.915191607804</v>
          </cell>
          <cell r="G54">
            <v>20634.181082292809</v>
          </cell>
          <cell r="H54">
            <v>0</v>
          </cell>
          <cell r="I54">
            <v>3296.6063250930029</v>
          </cell>
          <cell r="J54">
            <v>1070.7588035923566</v>
          </cell>
          <cell r="K54">
            <v>0</v>
          </cell>
          <cell r="L54">
            <v>183.22292462209057</v>
          </cell>
          <cell r="M54">
            <v>105987.07544569933</v>
          </cell>
          <cell r="N54">
            <v>786.16787992519585</v>
          </cell>
        </row>
        <row r="55">
          <cell r="D55">
            <v>2078901.1201513791</v>
          </cell>
          <cell r="E55">
            <v>624669.71924213076</v>
          </cell>
          <cell r="F55">
            <v>51441.87181311626</v>
          </cell>
          <cell r="G55">
            <v>18515.925628583696</v>
          </cell>
          <cell r="H55">
            <v>0</v>
          </cell>
          <cell r="I55">
            <v>2958.1846402676865</v>
          </cell>
          <cell r="J55">
            <v>960.83727744742259</v>
          </cell>
          <cell r="K55">
            <v>0</v>
          </cell>
          <cell r="L55">
            <v>164.41369939636377</v>
          </cell>
          <cell r="M55">
            <v>95106.69692763967</v>
          </cell>
          <cell r="N55">
            <v>705.46177423866811</v>
          </cell>
        </row>
        <row r="56">
          <cell r="D56">
            <v>1611096.1852815519</v>
          </cell>
          <cell r="E56">
            <v>484103.35247624083</v>
          </cell>
          <cell r="F56">
            <v>39866.159404358441</v>
          </cell>
          <cell r="G56">
            <v>14349.377590886055</v>
          </cell>
          <cell r="H56">
            <v>0</v>
          </cell>
          <cell r="I56">
            <v>2292.5188423327754</v>
          </cell>
          <cell r="J56">
            <v>744.62477188868615</v>
          </cell>
          <cell r="K56">
            <v>0</v>
          </cell>
          <cell r="L56">
            <v>127.41649005712272</v>
          </cell>
          <cell r="M56">
            <v>73705.302830223853</v>
          </cell>
          <cell r="N56">
            <v>546.71516712402001</v>
          </cell>
        </row>
        <row r="57">
          <cell r="D57">
            <v>1816887.6859250152</v>
          </cell>
          <cell r="E57">
            <v>545939.73213051131</v>
          </cell>
          <cell r="F57">
            <v>44958.416988768709</v>
          </cell>
          <cell r="G57">
            <v>16182.278676932676</v>
          </cell>
          <cell r="H57">
            <v>0</v>
          </cell>
          <cell r="I57">
            <v>2585.3510749003358</v>
          </cell>
          <cell r="J57">
            <v>839.73855256993681</v>
          </cell>
          <cell r="K57">
            <v>0</v>
          </cell>
          <cell r="L57">
            <v>143.69188747605199</v>
          </cell>
          <cell r="M57">
            <v>83119.964110774235</v>
          </cell>
          <cell r="N57">
            <v>616.54919422609021</v>
          </cell>
        </row>
        <row r="58">
          <cell r="D58">
            <v>2976993.7885371041</v>
          </cell>
          <cell r="E58">
            <v>894529.25684874656</v>
          </cell>
          <cell r="F58">
            <v>73664.943163442847</v>
          </cell>
          <cell r="G58">
            <v>26514.871270690757</v>
          </cell>
          <cell r="H58">
            <v>0</v>
          </cell>
          <cell r="I58">
            <v>4236.1309126532715</v>
          </cell>
          <cell r="J58">
            <v>1375.9223943020402</v>
          </cell>
          <cell r="K58">
            <v>0</v>
          </cell>
          <cell r="L58">
            <v>235.44100155073303</v>
          </cell>
          <cell r="M58">
            <v>136193.1278295946</v>
          </cell>
          <cell r="N58">
            <v>1010.2237665858551</v>
          </cell>
        </row>
        <row r="59">
          <cell r="D59">
            <v>1698642.1924894634</v>
          </cell>
          <cell r="E59">
            <v>510409.240338456</v>
          </cell>
          <cell r="F59">
            <v>42032.462763804222</v>
          </cell>
          <cell r="G59">
            <v>15129.114223296501</v>
          </cell>
          <cell r="H59">
            <v>0</v>
          </cell>
          <cell r="I59">
            <v>2417.0929508985305</v>
          </cell>
          <cell r="J59">
            <v>785.08723852630897</v>
          </cell>
          <cell r="K59">
            <v>0</v>
          </cell>
          <cell r="L59">
            <v>134.34022624299064</v>
          </cell>
          <cell r="M59">
            <v>77710.405090278189</v>
          </cell>
          <cell r="N59">
            <v>576.42334370526464</v>
          </cell>
        </row>
        <row r="60">
          <cell r="D60">
            <v>9635842.6412666105</v>
          </cell>
          <cell r="E60">
            <v>2895384.9988512513</v>
          </cell>
          <cell r="F60">
            <v>238436.4398857519</v>
          </cell>
          <cell r="G60">
            <v>85822.526134112777</v>
          </cell>
          <cell r="H60">
            <v>0</v>
          </cell>
          <cell r="I60">
            <v>13711.379257593399</v>
          </cell>
          <cell r="J60">
            <v>4453.5436147498049</v>
          </cell>
          <cell r="K60">
            <v>0</v>
          </cell>
          <cell r="L60">
            <v>762.06824850645671</v>
          </cell>
          <cell r="M60">
            <v>440825.7597449554</v>
          </cell>
          <cell r="N60">
            <v>3269.8614571421117</v>
          </cell>
        </row>
        <row r="61">
          <cell r="D61">
            <v>3444402.6887762817</v>
          </cell>
          <cell r="E61">
            <v>1034976.6228410356</v>
          </cell>
          <cell r="F61">
            <v>85230.855797451441</v>
          </cell>
          <cell r="G61">
            <v>30677.891989221382</v>
          </cell>
          <cell r="H61">
            <v>0</v>
          </cell>
          <cell r="I61">
            <v>4901.2331707689746</v>
          </cell>
          <cell r="J61">
            <v>1591.951858525814</v>
          </cell>
          <cell r="K61">
            <v>0</v>
          </cell>
          <cell r="L61">
            <v>272.40688976648102</v>
          </cell>
          <cell r="M61">
            <v>157576.40391974931</v>
          </cell>
          <cell r="N61">
            <v>1168.8359818862464</v>
          </cell>
        </row>
        <row r="62">
          <cell r="D62">
            <v>1288299.417378311</v>
          </cell>
          <cell r="E62">
            <v>387109.14509243704</v>
          </cell>
          <cell r="F62">
            <v>31878.636671695895</v>
          </cell>
          <cell r="G62">
            <v>11474.358240659149</v>
          </cell>
          <cell r="H62">
            <v>0</v>
          </cell>
          <cell r="I62">
            <v>1833.1932729329721</v>
          </cell>
          <cell r="J62">
            <v>595.43289131555275</v>
          </cell>
          <cell r="K62">
            <v>0</v>
          </cell>
          <cell r="L62">
            <v>101.8875169618094</v>
          </cell>
          <cell r="M62">
            <v>58937.821069494552</v>
          </cell>
          <cell r="N62">
            <v>437.17615230692945</v>
          </cell>
        </row>
        <row r="63">
          <cell r="D63">
            <v>2431296.6448803735</v>
          </cell>
          <cell r="E63">
            <v>730557.78258523729</v>
          </cell>
          <cell r="F63">
            <v>60161.808146261697</v>
          </cell>
          <cell r="G63">
            <v>21654.569051534309</v>
          </cell>
          <cell r="H63">
            <v>0</v>
          </cell>
          <cell r="I63">
            <v>3459.6279356931441</v>
          </cell>
          <cell r="J63">
            <v>1123.7092646156277</v>
          </cell>
          <cell r="K63">
            <v>0</v>
          </cell>
          <cell r="L63">
            <v>192.28354433982977</v>
          </cell>
          <cell r="M63">
            <v>111228.27868262788</v>
          </cell>
          <cell r="N63">
            <v>825.04493752590531</v>
          </cell>
        </row>
        <row r="64">
          <cell r="D64">
            <v>2192077.5173868719</v>
          </cell>
          <cell r="E64">
            <v>658677.04532447143</v>
          </cell>
          <cell r="F64">
            <v>54242.392560555469</v>
          </cell>
          <cell r="G64">
            <v>19523.941706794689</v>
          </cell>
          <cell r="H64">
            <v>0</v>
          </cell>
          <cell r="I64">
            <v>3119.2296638609637</v>
          </cell>
          <cell r="J64">
            <v>1013.1457303781424</v>
          </cell>
          <cell r="K64">
            <v>0</v>
          </cell>
          <cell r="L64">
            <v>173.36446188019215</v>
          </cell>
          <cell r="M64">
            <v>100284.35218353487</v>
          </cell>
          <cell r="N64">
            <v>743.86745944503195</v>
          </cell>
        </row>
        <row r="65">
          <cell r="D65">
            <v>2421039.3859422728</v>
          </cell>
          <cell r="E65">
            <v>727475.67396595352</v>
          </cell>
          <cell r="F65">
            <v>59907.994920450699</v>
          </cell>
          <cell r="G65">
            <v>21563.211823520902</v>
          </cell>
          <cell r="H65">
            <v>0</v>
          </cell>
          <cell r="I65">
            <v>3445.0323084418928</v>
          </cell>
          <cell r="J65">
            <v>1118.9685116011503</v>
          </cell>
          <cell r="K65">
            <v>0</v>
          </cell>
          <cell r="L65">
            <v>191.47233024632024</v>
          </cell>
          <cell r="M65">
            <v>110759.02403281402</v>
          </cell>
          <cell r="N65">
            <v>821.5642024302548</v>
          </cell>
        </row>
        <row r="66">
          <cell r="D66">
            <v>1721758.6432339051</v>
          </cell>
          <cell r="E66">
            <v>517355.28825599881</v>
          </cell>
          <cell r="F66">
            <v>42604.473372891393</v>
          </cell>
          <cell r="G66">
            <v>15335.003035723392</v>
          </cell>
          <cell r="H66">
            <v>0</v>
          </cell>
          <cell r="I66">
            <v>2449.9866411596299</v>
          </cell>
          <cell r="J66">
            <v>795.77131935258683</v>
          </cell>
          <cell r="K66">
            <v>0</v>
          </cell>
          <cell r="L66">
            <v>136.16843305233169</v>
          </cell>
          <cell r="M66">
            <v>78767.949027160692</v>
          </cell>
          <cell r="N66">
            <v>584.2677631431103</v>
          </cell>
        </row>
        <row r="67">
          <cell r="D67">
            <v>1836707.2102022492</v>
          </cell>
          <cell r="E67">
            <v>551895.11718743551</v>
          </cell>
          <cell r="F67">
            <v>45448.846003108833</v>
          </cell>
          <cell r="G67">
            <v>16358.803108015021</v>
          </cell>
          <cell r="H67">
            <v>0</v>
          </cell>
          <cell r="I67">
            <v>2613.5533841520896</v>
          </cell>
          <cell r="J67">
            <v>848.89884286092183</v>
          </cell>
          <cell r="K67">
            <v>0</v>
          </cell>
          <cell r="L67">
            <v>145.25935082248515</v>
          </cell>
          <cell r="M67">
            <v>84026.678465975332</v>
          </cell>
          <cell r="N67">
            <v>623.27482279286187</v>
          </cell>
        </row>
        <row r="68">
          <cell r="D68">
            <v>3076785.1633716635</v>
          </cell>
          <cell r="E68">
            <v>924514.64167366375</v>
          </cell>
          <cell r="F68">
            <v>76134.254985219275</v>
          </cell>
          <cell r="G68">
            <v>27403.672405530822</v>
          </cell>
          <cell r="H68">
            <v>0</v>
          </cell>
          <cell r="I68">
            <v>4378.1296394831907</v>
          </cell>
          <cell r="J68">
            <v>1422.0444883157236</v>
          </cell>
          <cell r="K68">
            <v>0</v>
          </cell>
          <cell r="L68">
            <v>243.33318504390678</v>
          </cell>
          <cell r="M68">
            <v>140758.43781494486</v>
          </cell>
          <cell r="N68">
            <v>1044.0873302070909</v>
          </cell>
        </row>
        <row r="69">
          <cell r="D69">
            <v>3534025.0114855254</v>
          </cell>
          <cell r="E69">
            <v>1061906.4034938712</v>
          </cell>
          <cell r="F69">
            <v>87448.537048239799</v>
          </cell>
          <cell r="G69">
            <v>31476.121518206604</v>
          </cell>
          <cell r="H69">
            <v>0</v>
          </cell>
          <cell r="I69">
            <v>5028.761784753412</v>
          </cell>
          <cell r="J69">
            <v>1633.3739674061985</v>
          </cell>
          <cell r="K69">
            <v>0</v>
          </cell>
          <cell r="L69">
            <v>279.49483516334942</v>
          </cell>
          <cell r="M69">
            <v>161676.49458843801</v>
          </cell>
          <cell r="N69">
            <v>1199.248742828551</v>
          </cell>
        </row>
        <row r="70">
          <cell r="D70">
            <v>1485949.3335302307</v>
          </cell>
          <cell r="E70">
            <v>446499.1355225062</v>
          </cell>
          <cell r="F70">
            <v>36769.432848581819</v>
          </cell>
          <cell r="G70">
            <v>13234.74554936302</v>
          </cell>
          <cell r="H70">
            <v>0</v>
          </cell>
          <cell r="I70">
            <v>2114.4403897117782</v>
          </cell>
          <cell r="J70">
            <v>686.78375234606358</v>
          </cell>
          <cell r="K70">
            <v>0</v>
          </cell>
          <cell r="L70">
            <v>117.51902227243809</v>
          </cell>
          <cell r="M70">
            <v>67980.016723256689</v>
          </cell>
          <cell r="N70">
            <v>504.24738488027288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ILIET 2024"/>
      <sheetName val="PARTICIPACIONES 2024"/>
      <sheetName val="FONDOS I"/>
      <sheetName val="FONDO II PREDIAL 25%"/>
      <sheetName val="FONDO III PREDIAL 10%"/>
      <sheetName val="FONDO  AGUA IV 25%"/>
      <sheetName val="FONDO  AGUA V 10%"/>
      <sheetName val="FONDO VI"/>
      <sheetName val="TOTALES"/>
      <sheetName val="CALENDARIO "/>
      <sheetName val="CALENDARIO REDON 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E9">
            <v>10668.613215143199</v>
          </cell>
          <cell r="F9">
            <v>7245.6887910507749</v>
          </cell>
          <cell r="G9">
            <v>6863.4097291484959</v>
          </cell>
          <cell r="H9">
            <v>7906.4532526637768</v>
          </cell>
          <cell r="I9">
            <v>7704.5958788761436</v>
          </cell>
          <cell r="J9">
            <v>8156.2171437543693</v>
          </cell>
          <cell r="K9">
            <v>8346.023069832645</v>
          </cell>
          <cell r="L9">
            <v>8510.8265297511989</v>
          </cell>
          <cell r="M9">
            <v>7140.769790364142</v>
          </cell>
          <cell r="N9">
            <v>5818.3132941950707</v>
          </cell>
          <cell r="O9">
            <v>7557.9675982288154</v>
          </cell>
          <cell r="P9">
            <v>7824.1145276591233</v>
          </cell>
        </row>
        <row r="10">
          <cell r="E10">
            <v>17145.338081653448</v>
          </cell>
          <cell r="F10">
            <v>11644.417268842275</v>
          </cell>
          <cell r="G10">
            <v>11030.063404316696</v>
          </cell>
          <cell r="H10">
            <v>12706.320053978025</v>
          </cell>
          <cell r="I10">
            <v>12381.918667586851</v>
          </cell>
          <cell r="J10">
            <v>13107.711150175903</v>
          </cell>
          <cell r="K10">
            <v>13412.744869825068</v>
          </cell>
          <cell r="L10">
            <v>13677.597571891265</v>
          </cell>
          <cell r="M10">
            <v>11475.803813495688</v>
          </cell>
          <cell r="N10">
            <v>9350.5075572855767</v>
          </cell>
          <cell r="O10">
            <v>12146.274972072461</v>
          </cell>
          <cell r="P10">
            <v>12573.994957084153</v>
          </cell>
        </row>
        <row r="11">
          <cell r="E11">
            <v>13459.141712445497</v>
          </cell>
          <cell r="F11">
            <v>9140.9024093785465</v>
          </cell>
          <cell r="G11">
            <v>8658.6327868806202</v>
          </cell>
          <cell r="H11">
            <v>9974.499274130736</v>
          </cell>
          <cell r="I11">
            <v>9719.8432148358388</v>
          </cell>
          <cell r="J11">
            <v>10289.592486064652</v>
          </cell>
          <cell r="K11">
            <v>10529.044868996991</v>
          </cell>
          <cell r="L11">
            <v>10736.955032859405</v>
          </cell>
          <cell r="M11">
            <v>9008.5403422482868</v>
          </cell>
          <cell r="N11">
            <v>7340.1764198202709</v>
          </cell>
          <cell r="O11">
            <v>9534.8622085431543</v>
          </cell>
          <cell r="P11">
            <v>9870.6236770018895</v>
          </cell>
        </row>
        <row r="12">
          <cell r="E12">
            <v>20210.430074100717</v>
          </cell>
          <cell r="F12">
            <v>13726.103261703211</v>
          </cell>
          <cell r="G12">
            <v>13001.920643628504</v>
          </cell>
          <cell r="H12">
            <v>14977.843640473811</v>
          </cell>
          <cell r="I12">
            <v>14595.448641648109</v>
          </cell>
          <cell r="J12">
            <v>15450.991888903771</v>
          </cell>
          <cell r="K12">
            <v>15810.556840720563</v>
          </cell>
          <cell r="L12">
            <v>16122.757567795948</v>
          </cell>
          <cell r="M12">
            <v>13527.346583205213</v>
          </cell>
          <cell r="N12">
            <v>11022.108648069656</v>
          </cell>
          <cell r="O12">
            <v>14317.678649133793</v>
          </cell>
          <cell r="P12">
            <v>14821.862632395358</v>
          </cell>
        </row>
        <row r="13">
          <cell r="E13">
            <v>76896.906649059631</v>
          </cell>
          <cell r="F13">
            <v>52225.255835754891</v>
          </cell>
          <cell r="G13">
            <v>49469.876411626523</v>
          </cell>
          <cell r="H13">
            <v>56987.893874741021</v>
          </cell>
          <cell r="I13">
            <v>55532.952420256624</v>
          </cell>
          <cell r="J13">
            <v>58788.134471169978</v>
          </cell>
          <cell r="K13">
            <v>60156.211866492784</v>
          </cell>
          <cell r="L13">
            <v>61344.077244798085</v>
          </cell>
          <cell r="M13">
            <v>51469.023845821954</v>
          </cell>
          <cell r="N13">
            <v>41937.062035732968</v>
          </cell>
          <cell r="O13">
            <v>54476.089547672076</v>
          </cell>
          <cell r="P13">
            <v>56394.415310788754</v>
          </cell>
        </row>
        <row r="14">
          <cell r="E14">
            <v>10739.865887893859</v>
          </cell>
          <cell r="F14">
            <v>7294.0807124627399</v>
          </cell>
          <cell r="G14">
            <v>6909.2485160201177</v>
          </cell>
          <cell r="H14">
            <v>7959.2582344238053</v>
          </cell>
          <cell r="I14">
            <v>7756.0527119024291</v>
          </cell>
          <cell r="J14">
            <v>8210.6902284288008</v>
          </cell>
          <cell r="K14">
            <v>8401.7638150046751</v>
          </cell>
          <cell r="L14">
            <v>8567.6679509680853</v>
          </cell>
          <cell r="M14">
            <v>7188.4609872235815</v>
          </cell>
          <cell r="N14">
            <v>5857.1721753590855</v>
          </cell>
          <cell r="O14">
            <v>7608.4451421304257</v>
          </cell>
          <cell r="P14">
            <v>7876.3695921891294</v>
          </cell>
        </row>
        <row r="15">
          <cell r="E15">
            <v>12344.055790676599</v>
          </cell>
          <cell r="F15">
            <v>8383.5813404179462</v>
          </cell>
          <cell r="G15">
            <v>7941.2676139224359</v>
          </cell>
          <cell r="H15">
            <v>9148.1149507535247</v>
          </cell>
          <cell r="I15">
            <v>8914.5570708730174</v>
          </cell>
          <cell r="J15">
            <v>9437.1027829998511</v>
          </cell>
          <cell r="K15">
            <v>9656.7166066208665</v>
          </cell>
          <cell r="L15">
            <v>9847.4014747200836</v>
          </cell>
          <cell r="M15">
            <v>8262.1854315157943</v>
          </cell>
          <cell r="N15">
            <v>6732.0449680596348</v>
          </cell>
          <cell r="O15">
            <v>8744.9016864006971</v>
          </cell>
          <cell r="P15">
            <v>9052.8454162138405</v>
          </cell>
        </row>
        <row r="16">
          <cell r="E16">
            <v>28076.640986816335</v>
          </cell>
          <cell r="F16">
            <v>19068.51422823855</v>
          </cell>
          <cell r="G16">
            <v>18062.468572503982</v>
          </cell>
          <cell r="H16">
            <v>20807.451257019588</v>
          </cell>
          <cell r="I16">
            <v>20276.222230332929</v>
          </cell>
          <cell r="J16">
            <v>21464.756096946407</v>
          </cell>
          <cell r="K16">
            <v>21964.269270421075</v>
          </cell>
          <cell r="L16">
            <v>22397.983332802734</v>
          </cell>
          <cell r="M16">
            <v>18792.398386791334</v>
          </cell>
          <cell r="N16">
            <v>15312.083231029668</v>
          </cell>
          <cell r="O16">
            <v>19890.339875126188</v>
          </cell>
          <cell r="P16">
            <v>20590.760036272502</v>
          </cell>
        </row>
        <row r="17">
          <cell r="E17">
            <v>42628.594116009444</v>
          </cell>
          <cell r="F17">
            <v>28951.609767444064</v>
          </cell>
          <cell r="G17">
            <v>27424.1367360148</v>
          </cell>
          <cell r="H17">
            <v>31591.827335778326</v>
          </cell>
          <cell r="I17">
            <v>30785.265519074477</v>
          </cell>
          <cell r="J17">
            <v>32589.809296828655</v>
          </cell>
          <cell r="K17">
            <v>33348.21712551621</v>
          </cell>
          <cell r="L17">
            <v>34006.722561987575</v>
          </cell>
          <cell r="M17">
            <v>28532.384756176489</v>
          </cell>
          <cell r="N17">
            <v>23248.243314882831</v>
          </cell>
          <cell r="O17">
            <v>30199.382674172841</v>
          </cell>
          <cell r="P17">
            <v>31262.82636653605</v>
          </cell>
        </row>
        <row r="18">
          <cell r="E18">
            <v>22209.101776856314</v>
          </cell>
          <cell r="F18">
            <v>15083.519906360547</v>
          </cell>
          <cell r="G18">
            <v>14287.720637820385</v>
          </cell>
          <cell r="H18">
            <v>16459.048748071942</v>
          </cell>
          <cell r="I18">
            <v>16038.837529570263</v>
          </cell>
          <cell r="J18">
            <v>16978.988084661734</v>
          </cell>
          <cell r="K18">
            <v>17374.111522461455</v>
          </cell>
          <cell r="L18">
            <v>17717.186741395621</v>
          </cell>
          <cell r="M18">
            <v>14865.107567513354</v>
          </cell>
          <cell r="N18">
            <v>12112.118933789652</v>
          </cell>
          <cell r="O18">
            <v>15733.598006626486</v>
          </cell>
          <cell r="P18">
            <v>16287.642297493223</v>
          </cell>
        </row>
        <row r="19">
          <cell r="E19">
            <v>13778.426664941675</v>
          </cell>
          <cell r="F19">
            <v>9357.7477813870664</v>
          </cell>
          <cell r="G19">
            <v>8864.0375011711803</v>
          </cell>
          <cell r="H19">
            <v>10211.119676453205</v>
          </cell>
          <cell r="I19">
            <v>9950.4225300271992</v>
          </cell>
          <cell r="J19">
            <v>10533.687697951773</v>
          </cell>
          <cell r="K19">
            <v>10778.820498279447</v>
          </cell>
          <cell r="L19">
            <v>10991.662818159721</v>
          </cell>
          <cell r="M19">
            <v>9222.2457505638085</v>
          </cell>
          <cell r="N19">
            <v>7514.3040075659874</v>
          </cell>
          <cell r="O19">
            <v>9761.0533054462521</v>
          </cell>
          <cell r="P19">
            <v>10104.779886896387</v>
          </cell>
        </row>
        <row r="20">
          <cell r="E20">
            <v>13328.751941564988</v>
          </cell>
          <cell r="F20">
            <v>9052.3469727642005</v>
          </cell>
          <cell r="G20">
            <v>8574.74949258587</v>
          </cell>
          <cell r="H20">
            <v>9877.8680993657727</v>
          </cell>
          <cell r="I20">
            <v>9625.6791026766659</v>
          </cell>
          <cell r="J20">
            <v>10189.908744309323</v>
          </cell>
          <cell r="K20">
            <v>10427.041355148136</v>
          </cell>
          <cell r="L20">
            <v>10632.937322324839</v>
          </cell>
          <cell r="M20">
            <v>8921.2672057965465</v>
          </cell>
          <cell r="N20">
            <v>7269.0660962906604</v>
          </cell>
          <cell r="O20">
            <v>9442.4901594696566</v>
          </cell>
          <cell r="P20">
            <v>9774.998830545157</v>
          </cell>
        </row>
        <row r="21">
          <cell r="E21">
            <v>15413.209037648299</v>
          </cell>
          <cell r="F21">
            <v>10468.025572404424</v>
          </cell>
          <cell r="G21">
            <v>9915.7375689877754</v>
          </cell>
          <cell r="H21">
            <v>11422.648311659259</v>
          </cell>
          <cell r="I21">
            <v>11131.0199776633</v>
          </cell>
          <cell r="J21">
            <v>11783.488374543107</v>
          </cell>
          <cell r="K21">
            <v>12057.705684350194</v>
          </cell>
          <cell r="L21">
            <v>12295.801313709671</v>
          </cell>
          <cell r="M21">
            <v>10316.446500505102</v>
          </cell>
          <cell r="N21">
            <v>8405.8609344525757</v>
          </cell>
          <cell r="O21">
            <v>10919.182478742601</v>
          </cell>
          <cell r="P21">
            <v>11303.691521793751</v>
          </cell>
        </row>
        <row r="22">
          <cell r="E22">
            <v>9217.9251682962513</v>
          </cell>
          <cell r="F22">
            <v>6260.4403891844049</v>
          </cell>
          <cell r="G22">
            <v>5930.1425599389013</v>
          </cell>
          <cell r="H22">
            <v>6831.3559560148451</v>
          </cell>
          <cell r="I22">
            <v>6656.9465807080269</v>
          </cell>
          <cell r="J22">
            <v>7047.1576550161417</v>
          </cell>
          <cell r="K22">
            <v>7211.1543046092947</v>
          </cell>
          <cell r="L22">
            <v>7353.5482531357284</v>
          </cell>
          <cell r="M22">
            <v>6169.7879793951888</v>
          </cell>
          <cell r="N22">
            <v>5027.1554015536149</v>
          </cell>
          <cell r="O22">
            <v>6530.256401646654</v>
          </cell>
          <cell r="P22">
            <v>6760.2134194695627</v>
          </cell>
        </row>
        <row r="23">
          <cell r="E23">
            <v>15982.814483597809</v>
          </cell>
          <cell r="F23">
            <v>10854.87845682427</v>
          </cell>
          <cell r="G23">
            <v>10282.180280956816</v>
          </cell>
          <cell r="H23">
            <v>11844.779917711869</v>
          </cell>
          <cell r="I23">
            <v>11542.374263637299</v>
          </cell>
          <cell r="J23">
            <v>12218.955066393448</v>
          </cell>
          <cell r="K23">
            <v>12503.306260238454</v>
          </cell>
          <cell r="L23">
            <v>12750.200872782334</v>
          </cell>
          <cell r="M23">
            <v>10697.69767897034</v>
          </cell>
          <cell r="N23">
            <v>8716.5051458210964</v>
          </cell>
          <cell r="O23">
            <v>11322.708168299929</v>
          </cell>
          <cell r="P23">
            <v>11721.427000137035</v>
          </cell>
        </row>
        <row r="24">
          <cell r="E24">
            <v>55436.72516462674</v>
          </cell>
          <cell r="F24">
            <v>37650.37217468446</v>
          </cell>
          <cell r="G24">
            <v>35663.956614995099</v>
          </cell>
          <cell r="H24">
            <v>41083.866024194198</v>
          </cell>
          <cell r="I24">
            <v>40034.965710024539</v>
          </cell>
          <cell r="J24">
            <v>42381.700326292957</v>
          </cell>
          <cell r="K24">
            <v>43367.978368848992</v>
          </cell>
          <cell r="L24">
            <v>44224.337478458139</v>
          </cell>
          <cell r="M24">
            <v>37105.187370594242</v>
          </cell>
          <cell r="N24">
            <v>30233.379775560341</v>
          </cell>
          <cell r="O24">
            <v>39273.04927986754</v>
          </cell>
          <cell r="P24">
            <v>40656.013858552869</v>
          </cell>
        </row>
        <row r="25">
          <cell r="E25">
            <v>16861.624640774055</v>
          </cell>
          <cell r="F25">
            <v>11451.730622790437</v>
          </cell>
          <cell r="G25">
            <v>10847.542813200142</v>
          </cell>
          <cell r="H25">
            <v>12496.061512194796</v>
          </cell>
          <cell r="I25">
            <v>12177.028175889352</v>
          </cell>
          <cell r="J25">
            <v>12890.810566777727</v>
          </cell>
          <cell r="K25">
            <v>13190.796723889849</v>
          </cell>
          <cell r="L25">
            <v>13451.266761054863</v>
          </cell>
          <cell r="M25">
            <v>11285.907308027088</v>
          </cell>
          <cell r="N25">
            <v>9195.7795104887064</v>
          </cell>
          <cell r="O25">
            <v>11945.283807606511</v>
          </cell>
          <cell r="P25">
            <v>12365.926072242984</v>
          </cell>
        </row>
        <row r="26">
          <cell r="E26">
            <v>30720.820341866842</v>
          </cell>
          <cell r="F26">
            <v>20864.333453104893</v>
          </cell>
          <cell r="G26">
            <v>19763.541237253656</v>
          </cell>
          <cell r="H26">
            <v>22767.03869737135</v>
          </cell>
          <cell r="I26">
            <v>22185.780009877759</v>
          </cell>
          <cell r="J26">
            <v>23486.24666483132</v>
          </cell>
          <cell r="K26">
            <v>24032.802588950472</v>
          </cell>
          <cell r="L26">
            <v>24507.362626115337</v>
          </cell>
          <cell r="M26">
            <v>20562.213795606465</v>
          </cell>
          <cell r="N26">
            <v>16754.132313087423</v>
          </cell>
          <cell r="O26">
            <v>21763.556336007045</v>
          </cell>
          <cell r="P26">
            <v>22529.940104795522</v>
          </cell>
        </row>
        <row r="27">
          <cell r="E27">
            <v>11223.885047114236</v>
          </cell>
          <cell r="F27">
            <v>7622.8068670147613</v>
          </cell>
          <cell r="G27">
            <v>7220.6312364820496</v>
          </cell>
          <cell r="H27">
            <v>8317.9622926361335</v>
          </cell>
          <cell r="I27">
            <v>8105.5988004355822</v>
          </cell>
          <cell r="J27">
            <v>8580.7257039613924</v>
          </cell>
          <cell r="K27">
            <v>8780.4105039070655</v>
          </cell>
          <cell r="L27">
            <v>8953.7915284311348</v>
          </cell>
          <cell r="M27">
            <v>7512.4271223171691</v>
          </cell>
          <cell r="N27">
            <v>6121.1404205232939</v>
          </cell>
          <cell r="O27">
            <v>7951.3389230313069</v>
          </cell>
          <cell r="P27">
            <v>8231.3380645624784</v>
          </cell>
        </row>
        <row r="28">
          <cell r="E28">
            <v>18570.161902777407</v>
          </cell>
          <cell r="F28">
            <v>12612.099739070571</v>
          </cell>
          <cell r="G28">
            <v>11946.691412007896</v>
          </cell>
          <cell r="H28">
            <v>13762.249508708675</v>
          </cell>
          <cell r="I28">
            <v>13410.889492471037</v>
          </cell>
          <cell r="J28">
            <v>14196.997287214366</v>
          </cell>
          <cell r="K28">
            <v>14527.380131385447</v>
          </cell>
          <cell r="L28">
            <v>14814.24280707805</v>
          </cell>
          <cell r="M28">
            <v>12429.474050976185</v>
          </cell>
          <cell r="N28">
            <v>10127.559945740741</v>
          </cell>
          <cell r="O28">
            <v>13155.663170526792</v>
          </cell>
          <cell r="P28">
            <v>13618.927839493568</v>
          </cell>
        </row>
        <row r="29">
          <cell r="E29">
            <v>11151.418111330726</v>
          </cell>
          <cell r="F29">
            <v>7573.5902674680583</v>
          </cell>
          <cell r="G29">
            <v>7174.0112810981436</v>
          </cell>
          <cell r="H29">
            <v>8264.2574269162997</v>
          </cell>
          <cell r="I29">
            <v>8053.2650581268899</v>
          </cell>
          <cell r="J29">
            <v>8525.324308102945</v>
          </cell>
          <cell r="K29">
            <v>8723.7198445258855</v>
          </cell>
          <cell r="L29">
            <v>8895.9814356703773</v>
          </cell>
          <cell r="M29">
            <v>7463.9231888247978</v>
          </cell>
          <cell r="N29">
            <v>6081.6193199494828</v>
          </cell>
          <cell r="O29">
            <v>7900.0011585487327</v>
          </cell>
          <cell r="P29">
            <v>8178.1924875690311</v>
          </cell>
        </row>
        <row r="30">
          <cell r="E30">
            <v>10829.136157387813</v>
          </cell>
          <cell r="F30">
            <v>7354.7094537998346</v>
          </cell>
          <cell r="G30">
            <v>6966.6785140726142</v>
          </cell>
          <cell r="H30">
            <v>8025.4159625533439</v>
          </cell>
          <cell r="I30">
            <v>7820.5213861883258</v>
          </cell>
          <cell r="J30">
            <v>8278.9378710971723</v>
          </cell>
          <cell r="K30">
            <v>8471.5996702955181</v>
          </cell>
          <cell r="L30">
            <v>8638.8828092262102</v>
          </cell>
          <cell r="M30">
            <v>7248.2118124456701</v>
          </cell>
          <cell r="N30">
            <v>5905.8572654733098</v>
          </cell>
          <cell r="O30">
            <v>7671.6868953662415</v>
          </cell>
          <cell r="P30">
            <v>7941.8383460328132</v>
          </cell>
        </row>
        <row r="31">
          <cell r="E31">
            <v>14147.350933478723</v>
          </cell>
          <cell r="F31">
            <v>9608.3061607546133</v>
          </cell>
          <cell r="G31">
            <v>9101.3765407383944</v>
          </cell>
          <cell r="H31">
            <v>10484.527515329684</v>
          </cell>
          <cell r="I31">
            <v>10216.850072357945</v>
          </cell>
          <cell r="J31">
            <v>10815.732457013602</v>
          </cell>
          <cell r="K31">
            <v>11067.428810731984</v>
          </cell>
          <cell r="L31">
            <v>11285.970090231167</v>
          </cell>
          <cell r="M31">
            <v>9469.1759952522407</v>
          </cell>
          <cell r="N31">
            <v>7715.5032574491397</v>
          </cell>
          <cell r="O31">
            <v>10022.41039203043</v>
          </cell>
          <cell r="P31">
            <v>10375.340424696144</v>
          </cell>
        </row>
        <row r="32">
          <cell r="E32">
            <v>13792.434559039821</v>
          </cell>
          <cell r="F32">
            <v>9367.261374129288</v>
          </cell>
          <cell r="G32">
            <v>8873.0491613278755</v>
          </cell>
          <cell r="H32">
            <v>10221.500853239899</v>
          </cell>
          <cell r="I32">
            <v>9960.538667988516</v>
          </cell>
          <cell r="J32">
            <v>10544.396814843276</v>
          </cell>
          <cell r="K32">
            <v>10789.778830439896</v>
          </cell>
          <cell r="L32">
            <v>11002.837537339457</v>
          </cell>
          <cell r="M32">
            <v>9231.6215846094838</v>
          </cell>
          <cell r="N32">
            <v>7521.9434556190145</v>
          </cell>
          <cell r="O32">
            <v>9770.9769204070926</v>
          </cell>
          <cell r="P32">
            <v>10115.052952898974</v>
          </cell>
        </row>
        <row r="33">
          <cell r="E33">
            <v>18762.119832266759</v>
          </cell>
          <cell r="F33">
            <v>12742.469768427347</v>
          </cell>
          <cell r="G33">
            <v>12070.183181207511</v>
          </cell>
          <cell r="H33">
            <v>13904.508522638567</v>
          </cell>
          <cell r="I33">
            <v>13549.516532615487</v>
          </cell>
          <cell r="J33">
            <v>14343.750245992396</v>
          </cell>
          <cell r="K33">
            <v>14677.548224993099</v>
          </cell>
          <cell r="L33">
            <v>14967.376171832069</v>
          </cell>
          <cell r="M33">
            <v>12557.956296632328</v>
          </cell>
          <cell r="N33">
            <v>10232.247532641797</v>
          </cell>
          <cell r="O33">
            <v>13291.651961388972</v>
          </cell>
          <cell r="P33">
            <v>13759.705351484085</v>
          </cell>
        </row>
        <row r="34">
          <cell r="E34">
            <v>34068.166864642073</v>
          </cell>
          <cell r="F34">
            <v>23137.715259224646</v>
          </cell>
          <cell r="G34">
            <v>21916.980510751448</v>
          </cell>
          <cell r="H34">
            <v>25247.73963469873</v>
          </cell>
          <cell r="I34">
            <v>24603.146888258707</v>
          </cell>
          <cell r="J34">
            <v>26045.312641315824</v>
          </cell>
          <cell r="K34">
            <v>26651.421404576096</v>
          </cell>
          <cell r="L34">
            <v>27177.68959512276</v>
          </cell>
          <cell r="M34">
            <v>22802.676585445548</v>
          </cell>
          <cell r="N34">
            <v>18579.665808490216</v>
          </cell>
          <cell r="O34">
            <v>24134.91764126733</v>
          </cell>
          <cell r="P34">
            <v>24984.806733644757</v>
          </cell>
        </row>
        <row r="35">
          <cell r="E35">
            <v>22083.174467956644</v>
          </cell>
          <cell r="F35">
            <v>14997.995192681134</v>
          </cell>
          <cell r="G35">
            <v>14206.708166973594</v>
          </cell>
          <cell r="H35">
            <v>16365.72468045688</v>
          </cell>
          <cell r="I35">
            <v>15947.896091763781</v>
          </cell>
          <cell r="J35">
            <v>16882.715921166626</v>
          </cell>
          <cell r="K35">
            <v>17275.598978796756</v>
          </cell>
          <cell r="L35">
            <v>17616.728934950617</v>
          </cell>
          <cell r="M35">
            <v>14780.821268531567</v>
          </cell>
          <cell r="N35">
            <v>12043.442291315338</v>
          </cell>
          <cell r="O35">
            <v>15644.387300304796</v>
          </cell>
          <cell r="P35">
            <v>16195.290117587365</v>
          </cell>
        </row>
        <row r="36">
          <cell r="E36">
            <v>13346.723541100766</v>
          </cell>
          <cell r="F36">
            <v>9064.5525532541578</v>
          </cell>
          <cell r="G36">
            <v>8586.3111125091727</v>
          </cell>
          <cell r="H36">
            <v>9891.1867574462394</v>
          </cell>
          <cell r="I36">
            <v>9638.6577259454934</v>
          </cell>
          <cell r="J36">
            <v>10203.648137169339</v>
          </cell>
          <cell r="K36">
            <v>10441.100481793997</v>
          </cell>
          <cell r="L36">
            <v>10647.274065351014</v>
          </cell>
          <cell r="M36">
            <v>8933.2960470771959</v>
          </cell>
          <cell r="N36">
            <v>7278.8672198657987</v>
          </cell>
          <cell r="O36">
            <v>9455.2217829937872</v>
          </cell>
          <cell r="P36">
            <v>9788.178786569204</v>
          </cell>
        </row>
        <row r="37">
          <cell r="E37">
            <v>14167.311601355745</v>
          </cell>
          <cell r="F37">
            <v>9621.8626356761288</v>
          </cell>
          <cell r="G37">
            <v>9114.217782551621</v>
          </cell>
          <cell r="H37">
            <v>10499.320261516939</v>
          </cell>
          <cell r="I37">
            <v>10231.265149215978</v>
          </cell>
          <cell r="J37">
            <v>10830.992504243382</v>
          </cell>
          <cell r="K37">
            <v>11083.043979379623</v>
          </cell>
          <cell r="L37">
            <v>11301.893601403001</v>
          </cell>
          <cell r="M37">
            <v>9482.5361697470289</v>
          </cell>
          <cell r="N37">
            <v>7726.3891539501992</v>
          </cell>
          <cell r="O37">
            <v>10036.551131600911</v>
          </cell>
          <cell r="P37">
            <v>10389.979117501756</v>
          </cell>
        </row>
        <row r="38">
          <cell r="E38">
            <v>12209.496046303191</v>
          </cell>
          <cell r="F38">
            <v>8292.1938271702857</v>
          </cell>
          <cell r="G38">
            <v>7854.7016619978413</v>
          </cell>
          <cell r="H38">
            <v>9048.3934305217626</v>
          </cell>
          <cell r="I38">
            <v>8817.3815119643459</v>
          </cell>
          <cell r="J38">
            <v>9334.2310721424547</v>
          </cell>
          <cell r="K38">
            <v>9551.4509354259262</v>
          </cell>
          <cell r="L38">
            <v>9740.0571911515126</v>
          </cell>
          <cell r="M38">
            <v>8172.1212274581476</v>
          </cell>
          <cell r="N38">
            <v>6658.6604771456687</v>
          </cell>
          <cell r="O38">
            <v>8649.5755022480425</v>
          </cell>
          <cell r="P38">
            <v>8954.162407507918</v>
          </cell>
        </row>
        <row r="39">
          <cell r="E39">
            <v>14576.678538217049</v>
          </cell>
          <cell r="F39">
            <v>9899.8880327945244</v>
          </cell>
          <cell r="G39">
            <v>9377.5746932002839</v>
          </cell>
          <cell r="H39">
            <v>10802.699949599168</v>
          </cell>
          <cell r="I39">
            <v>10526.899338129391</v>
          </cell>
          <cell r="J39">
            <v>11143.955919561047</v>
          </cell>
          <cell r="K39">
            <v>11403.290465982178</v>
          </cell>
          <cell r="L39">
            <v>11628.463785960526</v>
          </cell>
          <cell r="M39">
            <v>9756.5357043598215</v>
          </cell>
          <cell r="N39">
            <v>7949.6445145966272</v>
          </cell>
          <cell r="O39">
            <v>10326.559025053481</v>
          </cell>
          <cell r="P39">
            <v>10690.199374178937</v>
          </cell>
        </row>
        <row r="40">
          <cell r="E40">
            <v>10826.228099322061</v>
          </cell>
          <cell r="F40">
            <v>7352.7344188720681</v>
          </cell>
          <cell r="G40">
            <v>6964.8076810394059</v>
          </cell>
          <cell r="H40">
            <v>8023.2608159856291</v>
          </cell>
          <cell r="I40">
            <v>7818.4212620450007</v>
          </cell>
          <cell r="J40">
            <v>8276.7146437130123</v>
          </cell>
          <cell r="K40">
            <v>8469.3247054790299</v>
          </cell>
          <cell r="L40">
            <v>8636.5629221671388</v>
          </cell>
          <cell r="M40">
            <v>7246.2653764126289</v>
          </cell>
          <cell r="N40">
            <v>5904.2713055586473</v>
          </cell>
          <cell r="O40">
            <v>7669.6267392623995</v>
          </cell>
          <cell r="P40">
            <v>7939.7056434124552</v>
          </cell>
        </row>
        <row r="41">
          <cell r="E41">
            <v>26969.150262410432</v>
          </cell>
          <cell r="F41">
            <v>18316.3515088487</v>
          </cell>
          <cell r="G41">
            <v>17349.989597069762</v>
          </cell>
          <cell r="H41">
            <v>19986.695694539809</v>
          </cell>
          <cell r="I41">
            <v>19476.421140999242</v>
          </cell>
          <cell r="J41">
            <v>20618.072966647251</v>
          </cell>
          <cell r="K41">
            <v>21097.882707414228</v>
          </cell>
          <cell r="L41">
            <v>21514.48880088473</v>
          </cell>
          <cell r="M41">
            <v>18051.127131711906</v>
          </cell>
          <cell r="N41">
            <v>14708.093951911153</v>
          </cell>
          <cell r="O41">
            <v>19105.760020031455</v>
          </cell>
          <cell r="P41">
            <v>19778.551917810346</v>
          </cell>
        </row>
        <row r="42">
          <cell r="E42">
            <v>11628.803974452165</v>
          </cell>
          <cell r="F42">
            <v>7897.8113567203482</v>
          </cell>
          <cell r="G42">
            <v>7481.1266213426406</v>
          </cell>
          <cell r="H42">
            <v>8618.0455842088249</v>
          </cell>
          <cell r="I42">
            <v>8398.0207521864013</v>
          </cell>
          <cell r="J42">
            <v>8890.2885900070196</v>
          </cell>
          <cell r="K42">
            <v>9097.1773264381682</v>
          </cell>
          <cell r="L42">
            <v>9276.8133382662181</v>
          </cell>
          <cell r="M42">
            <v>7783.4494928514378</v>
          </cell>
          <cell r="N42">
            <v>6341.9699820128244</v>
          </cell>
          <cell r="O42">
            <v>8238.1957122891363</v>
          </cell>
          <cell r="P42">
            <v>8528.2962537872918</v>
          </cell>
        </row>
        <row r="43">
          <cell r="E43">
            <v>10547.12913620054</v>
          </cell>
          <cell r="F43">
            <v>7163.181738696816</v>
          </cell>
          <cell r="G43">
            <v>6785.255709264432</v>
          </cell>
          <cell r="H43">
            <v>7816.422039446702</v>
          </cell>
          <cell r="I43">
            <v>7616.8632265533352</v>
          </cell>
          <cell r="J43">
            <v>8063.3418555248827</v>
          </cell>
          <cell r="K43">
            <v>8250.9864511994328</v>
          </cell>
          <cell r="L43">
            <v>8413.9132851562972</v>
          </cell>
          <cell r="M43">
            <v>7059.4574563775059</v>
          </cell>
          <cell r="N43">
            <v>5752.0598442582186</v>
          </cell>
          <cell r="O43">
            <v>7471.9046101127942</v>
          </cell>
          <cell r="P43">
            <v>7735.0209099820486</v>
          </cell>
        </row>
        <row r="44">
          <cell r="E44">
            <v>33656.239260870119</v>
          </cell>
          <cell r="F44">
            <v>22857.950761141768</v>
          </cell>
          <cell r="G44">
            <v>21651.976253270237</v>
          </cell>
          <cell r="H44">
            <v>24942.462249810331</v>
          </cell>
          <cell r="I44">
            <v>24305.663452088029</v>
          </cell>
          <cell r="J44">
            <v>25730.391581182015</v>
          </cell>
          <cell r="K44">
            <v>26329.171716181572</v>
          </cell>
          <cell r="L44">
            <v>26849.076652857409</v>
          </cell>
          <cell r="M44">
            <v>22526.96313239275</v>
          </cell>
          <cell r="N44">
            <v>18355.013943722042</v>
          </cell>
          <cell r="O44">
            <v>23843.09569409004</v>
          </cell>
          <cell r="P44">
            <v>24682.708542996956</v>
          </cell>
        </row>
        <row r="45">
          <cell r="E45">
            <v>10876.741370508733</v>
          </cell>
          <cell r="F45">
            <v>7387.0409810705232</v>
          </cell>
          <cell r="G45">
            <v>6997.3042454871274</v>
          </cell>
          <cell r="H45">
            <v>8060.6959361106747</v>
          </cell>
          <cell r="I45">
            <v>7854.900636933291</v>
          </cell>
          <cell r="J45">
            <v>8315.3323347035384</v>
          </cell>
          <cell r="K45">
            <v>8508.8410810524056</v>
          </cell>
          <cell r="L45">
            <v>8676.8596017683649</v>
          </cell>
          <cell r="M45">
            <v>7280.075172833991</v>
          </cell>
          <cell r="N45">
            <v>5931.8195942960738</v>
          </cell>
          <cell r="O45">
            <v>7705.4118651461931</v>
          </cell>
          <cell r="P45">
            <v>7976.7509098366081</v>
          </cell>
        </row>
        <row r="46">
          <cell r="E46">
            <v>23213.836886616558</v>
          </cell>
          <cell r="F46">
            <v>15765.895185692225</v>
          </cell>
          <cell r="G46">
            <v>14934.094125028394</v>
          </cell>
          <cell r="H46">
            <v>17203.652663916761</v>
          </cell>
          <cell r="I46">
            <v>16764.431177958711</v>
          </cell>
          <cell r="J46">
            <v>17747.113947124024</v>
          </cell>
          <cell r="K46">
            <v>18160.112686439101</v>
          </cell>
          <cell r="L46">
            <v>18518.70855637551</v>
          </cell>
          <cell r="M46">
            <v>15537.60191841085</v>
          </cell>
          <cell r="N46">
            <v>12660.068655873951</v>
          </cell>
          <cell r="O46">
            <v>16445.382682969623</v>
          </cell>
          <cell r="P46">
            <v>17024.491821437539</v>
          </cell>
        </row>
        <row r="47">
          <cell r="E47">
            <v>14867.101372608849</v>
          </cell>
          <cell r="F47">
            <v>10097.131426418633</v>
          </cell>
          <cell r="G47">
            <v>9564.4116200749268</v>
          </cell>
          <cell r="H47">
            <v>11017.930787695876</v>
          </cell>
          <cell r="I47">
            <v>10736.635179879706</v>
          </cell>
          <cell r="J47">
            <v>11365.985873505004</v>
          </cell>
          <cell r="K47">
            <v>11630.487349678331</v>
          </cell>
          <cell r="L47">
            <v>11860.146977950169</v>
          </cell>
          <cell r="M47">
            <v>9950.9229747984227</v>
          </cell>
          <cell r="N47">
            <v>8108.0316455389257</v>
          </cell>
          <cell r="O47">
            <v>10532.303326384357</v>
          </cell>
          <cell r="P47">
            <v>10903.188773260674</v>
          </cell>
        </row>
        <row r="48">
          <cell r="E48">
            <v>15897.345412296821</v>
          </cell>
          <cell r="F48">
            <v>10796.831334914548</v>
          </cell>
          <cell r="G48">
            <v>10227.19569733016</v>
          </cell>
          <cell r="H48">
            <v>11781.439237610104</v>
          </cell>
          <cell r="I48">
            <v>11480.650716139833</v>
          </cell>
          <cell r="J48">
            <v>12153.61346195545</v>
          </cell>
          <cell r="K48">
            <v>12436.444070518921</v>
          </cell>
          <cell r="L48">
            <v>12682.018399125012</v>
          </cell>
          <cell r="M48">
            <v>10640.491090817881</v>
          </cell>
          <cell r="N48">
            <v>8669.8931050839565</v>
          </cell>
          <cell r="O48">
            <v>11262.159298590539</v>
          </cell>
          <cell r="P48">
            <v>11658.745957254872</v>
          </cell>
        </row>
        <row r="49">
          <cell r="E49">
            <v>17622.110217901511</v>
          </cell>
          <cell r="F49">
            <v>11968.221539728625</v>
          </cell>
          <cell r="G49">
            <v>11336.783917332121</v>
          </cell>
          <cell r="H49">
            <v>13059.653381506234</v>
          </cell>
          <cell r="I49">
            <v>12726.231144009356</v>
          </cell>
          <cell r="J49">
            <v>13472.206234299041</v>
          </cell>
          <cell r="K49">
            <v>13785.722235105466</v>
          </cell>
          <cell r="L49">
            <v>14057.939877306047</v>
          </cell>
          <cell r="M49">
            <v>11794.919334768418</v>
          </cell>
          <cell r="N49">
            <v>9610.5235127516935</v>
          </cell>
          <cell r="O49">
            <v>12484.03474317246</v>
          </cell>
          <cell r="P49">
            <v>12923.648630188234</v>
          </cell>
        </row>
        <row r="50">
          <cell r="E50">
            <v>9842.02971215463</v>
          </cell>
          <cell r="F50">
            <v>6684.3068474284637</v>
          </cell>
          <cell r="G50">
            <v>6331.6460273477051</v>
          </cell>
          <cell r="H50">
            <v>7293.8765574541476</v>
          </cell>
          <cell r="I50">
            <v>7107.658702296043</v>
          </cell>
          <cell r="J50">
            <v>7524.2892256768355</v>
          </cell>
          <cell r="K50">
            <v>7699.3893559687313</v>
          </cell>
          <cell r="L50">
            <v>7851.4241627871097</v>
          </cell>
          <cell r="M50">
            <v>6587.5167678460775</v>
          </cell>
          <cell r="N50">
            <v>5367.5216414079678</v>
          </cell>
          <cell r="O50">
            <v>6972.3908970367083</v>
          </cell>
          <cell r="P50">
            <v>7217.9172774976432</v>
          </cell>
        </row>
        <row r="51">
          <cell r="E51">
            <v>12500.11939048615</v>
          </cell>
          <cell r="F51">
            <v>8489.5733989008659</v>
          </cell>
          <cell r="G51">
            <v>8041.6675822874377</v>
          </cell>
          <cell r="H51">
            <v>9263.7728653721933</v>
          </cell>
          <cell r="I51">
            <v>9027.2621566875951</v>
          </cell>
          <cell r="J51">
            <v>9556.4143169934086</v>
          </cell>
          <cell r="K51">
            <v>9778.8046773105816</v>
          </cell>
          <cell r="L51">
            <v>9971.9003387057328</v>
          </cell>
          <cell r="M51">
            <v>8366.6427041174193</v>
          </cell>
          <cell r="N51">
            <v>6817.1569595809869</v>
          </cell>
          <cell r="O51">
            <v>8855.4618507666983</v>
          </cell>
          <cell r="P51">
            <v>9167.2988558394791</v>
          </cell>
        </row>
        <row r="52">
          <cell r="E52">
            <v>28847.188844775104</v>
          </cell>
          <cell r="F52">
            <v>19591.83903763882</v>
          </cell>
          <cell r="G52">
            <v>18558.183016212752</v>
          </cell>
          <cell r="H52">
            <v>21378.500229836758</v>
          </cell>
          <cell r="I52">
            <v>20832.691916803447</v>
          </cell>
          <cell r="J52">
            <v>22053.844436961004</v>
          </cell>
          <cell r="K52">
            <v>22567.066472760904</v>
          </cell>
          <cell r="L52">
            <v>23012.683577315292</v>
          </cell>
          <cell r="M52">
            <v>19308.145349886006</v>
          </cell>
          <cell r="N52">
            <v>15732.314872702776</v>
          </cell>
          <cell r="O52">
            <v>20436.219234129534</v>
          </cell>
          <cell r="P52">
            <v>21155.862038579078</v>
          </cell>
        </row>
        <row r="53">
          <cell r="E53">
            <v>17325.109693705872</v>
          </cell>
          <cell r="F53">
            <v>11766.510846341973</v>
          </cell>
          <cell r="G53">
            <v>11145.71538328562</v>
          </cell>
          <cell r="H53">
            <v>12839.547852023137</v>
          </cell>
          <cell r="I53">
            <v>12511.74506521012</v>
          </cell>
          <cell r="J53">
            <v>13245.147598064099</v>
          </cell>
          <cell r="K53">
            <v>13553.379645051607</v>
          </cell>
          <cell r="L53">
            <v>13821.009370060141</v>
          </cell>
          <cell r="M53">
            <v>11596.12945194764</v>
          </cell>
          <cell r="N53">
            <v>9448.5491245662088</v>
          </cell>
          <cell r="O53">
            <v>12273.630607858846</v>
          </cell>
          <cell r="P53">
            <v>12705.835305323941</v>
          </cell>
        </row>
        <row r="54">
          <cell r="E54">
            <v>14055.738673150438</v>
          </cell>
          <cell r="F54">
            <v>9546.0868343625698</v>
          </cell>
          <cell r="G54">
            <v>9042.4398761347929</v>
          </cell>
          <cell r="H54">
            <v>10416.634150086269</v>
          </cell>
          <cell r="I54">
            <v>10150.690073007894</v>
          </cell>
          <cell r="J54">
            <v>10745.694348667237</v>
          </cell>
          <cell r="K54">
            <v>10995.760823266275</v>
          </cell>
          <cell r="L54">
            <v>11212.886921882187</v>
          </cell>
          <cell r="M54">
            <v>9407.857616960051</v>
          </cell>
          <cell r="N54">
            <v>7665.5409220049478</v>
          </cell>
          <cell r="O54">
            <v>9957.5095018023658</v>
          </cell>
          <cell r="P54">
            <v>10308.154108865629</v>
          </cell>
        </row>
        <row r="55">
          <cell r="E55">
            <v>13500.351944430386</v>
          </cell>
          <cell r="F55">
            <v>9168.8907251931705</v>
          </cell>
          <cell r="G55">
            <v>8685.1444525902825</v>
          </cell>
          <cell r="H55">
            <v>10005.039960736325</v>
          </cell>
          <cell r="I55">
            <v>9749.6041759950294</v>
          </cell>
          <cell r="J55">
            <v>10321.097949224208</v>
          </cell>
          <cell r="K55">
            <v>10561.283505821018</v>
          </cell>
          <cell r="L55">
            <v>10769.83026496327</v>
          </cell>
          <cell r="M55">
            <v>9036.1233817377961</v>
          </cell>
          <cell r="N55">
            <v>7362.651134741438</v>
          </cell>
          <cell r="O55">
            <v>9564.0567806750951</v>
          </cell>
          <cell r="P55">
            <v>9900.8463093402224</v>
          </cell>
        </row>
        <row r="56">
          <cell r="E56">
            <v>24464.798337643773</v>
          </cell>
          <cell r="F56">
            <v>16615.497395553841</v>
          </cell>
          <cell r="G56">
            <v>15738.871730198574</v>
          </cell>
          <cell r="H56">
            <v>18130.733628797192</v>
          </cell>
          <cell r="I56">
            <v>17667.843106562199</v>
          </cell>
          <cell r="J56">
            <v>18703.481286279362</v>
          </cell>
          <cell r="K56">
            <v>19138.735954449694</v>
          </cell>
          <cell r="L56">
            <v>19516.656058117005</v>
          </cell>
          <cell r="M56">
            <v>16374.901720949929</v>
          </cell>
          <cell r="N56">
            <v>13342.302184661552</v>
          </cell>
          <cell r="O56">
            <v>17331.601530989792</v>
          </cell>
          <cell r="P56">
            <v>17941.918057176481</v>
          </cell>
        </row>
        <row r="57">
          <cell r="E57">
            <v>16889.651537733003</v>
          </cell>
          <cell r="F57">
            <v>11470.765352895296</v>
          </cell>
          <cell r="G57">
            <v>10865.573280083396</v>
          </cell>
          <cell r="H57">
            <v>12516.832098413875</v>
          </cell>
          <cell r="I57">
            <v>12197.26847427238</v>
          </cell>
          <cell r="J57">
            <v>12912.237293274695</v>
          </cell>
          <cell r="K57">
            <v>13212.722078561363</v>
          </cell>
          <cell r="L57">
            <v>13473.62506136762</v>
          </cell>
          <cell r="M57">
            <v>11304.66641149126</v>
          </cell>
          <cell r="N57">
            <v>9211.0644649511869</v>
          </cell>
          <cell r="O57">
            <v>11965.138907310939</v>
          </cell>
          <cell r="P57">
            <v>12386.480351158116</v>
          </cell>
        </row>
        <row r="58">
          <cell r="E58">
            <v>76523.010100442436</v>
          </cell>
          <cell r="F58">
            <v>51971.320485705575</v>
          </cell>
          <cell r="G58">
            <v>49229.338568729399</v>
          </cell>
          <cell r="H58">
            <v>56710.801105197359</v>
          </cell>
          <cell r="I58">
            <v>55262.934026158968</v>
          </cell>
          <cell r="J58">
            <v>58502.288374931944</v>
          </cell>
          <cell r="K58">
            <v>59863.713754736273</v>
          </cell>
          <cell r="L58">
            <v>61045.80336409944</v>
          </cell>
          <cell r="M58">
            <v>51218.765529652293</v>
          </cell>
          <cell r="N58">
            <v>41733.151066649829</v>
          </cell>
          <cell r="O58">
            <v>54211.20994780738</v>
          </cell>
          <cell r="P58">
            <v>56120.208217618951</v>
          </cell>
        </row>
        <row r="59">
          <cell r="E59">
            <v>25148.924463534044</v>
          </cell>
          <cell r="F59">
            <v>17080.128074543321</v>
          </cell>
          <cell r="G59">
            <v>16178.988717637501</v>
          </cell>
          <cell r="H59">
            <v>18637.735909618448</v>
          </cell>
          <cell r="I59">
            <v>18161.901258626804</v>
          </cell>
          <cell r="J59">
            <v>19226.49970713244</v>
          </cell>
          <cell r="K59">
            <v>19673.925703502638</v>
          </cell>
          <cell r="L59">
            <v>20062.413849172575</v>
          </cell>
          <cell r="M59">
            <v>16832.804456201589</v>
          </cell>
          <cell r="N59">
            <v>13715.402235521358</v>
          </cell>
          <cell r="O59">
            <v>17816.257126643148</v>
          </cell>
          <cell r="P59">
            <v>18443.64035719684</v>
          </cell>
        </row>
        <row r="60">
          <cell r="E60">
            <v>11115.191145951509</v>
          </cell>
          <cell r="F60">
            <v>7548.9863839371228</v>
          </cell>
          <cell r="G60">
            <v>7150.7054866497783</v>
          </cell>
          <cell r="H60">
            <v>8237.4098130342918</v>
          </cell>
          <cell r="I60">
            <v>8027.1028829185207</v>
          </cell>
          <cell r="J60">
            <v>8497.6285813825543</v>
          </cell>
          <cell r="K60">
            <v>8695.3796017307104</v>
          </cell>
          <cell r="L60">
            <v>8867.0815766330106</v>
          </cell>
          <cell r="M60">
            <v>7439.6755743729691</v>
          </cell>
          <cell r="N60">
            <v>6061.8623159205936</v>
          </cell>
          <cell r="O60">
            <v>7874.3368828835855</v>
          </cell>
          <cell r="P60">
            <v>8151.62446786482</v>
          </cell>
        </row>
        <row r="61">
          <cell r="E61">
            <v>18877.904326800814</v>
          </cell>
          <cell r="F61">
            <v>12821.105894539041</v>
          </cell>
          <cell r="G61">
            <v>12144.670503059389</v>
          </cell>
          <cell r="H61">
            <v>13990.315803768361</v>
          </cell>
          <cell r="I61">
            <v>13633.133092840822</v>
          </cell>
          <cell r="J61">
            <v>14432.268168636658</v>
          </cell>
          <cell r="K61">
            <v>14768.126076399174</v>
          </cell>
          <cell r="L61">
            <v>15059.742604839084</v>
          </cell>
          <cell r="M61">
            <v>12635.453756151042</v>
          </cell>
          <cell r="N61">
            <v>10295.39261534598</v>
          </cell>
          <cell r="O61">
            <v>13373.677191886933</v>
          </cell>
          <cell r="P61">
            <v>13844.619025594578</v>
          </cell>
        </row>
        <row r="62">
          <cell r="E62">
            <v>20532.805281289424</v>
          </cell>
          <cell r="F62">
            <v>13945.047409188506</v>
          </cell>
          <cell r="G62">
            <v>13209.313403009324</v>
          </cell>
          <cell r="H62">
            <v>15216.754214327724</v>
          </cell>
          <cell r="I62">
            <v>14828.259658663183</v>
          </cell>
          <cell r="J62">
            <v>15697.449618560868</v>
          </cell>
          <cell r="K62">
            <v>16062.74996667624</v>
          </cell>
          <cell r="L62">
            <v>16379.93058649544</v>
          </cell>
          <cell r="M62">
            <v>13743.120376315266</v>
          </cell>
          <cell r="N62">
            <v>11197.921559821163</v>
          </cell>
          <cell r="O62">
            <v>14546.058975730144</v>
          </cell>
          <cell r="P62">
            <v>15058.285163708244</v>
          </cell>
        </row>
        <row r="63">
          <cell r="E63">
            <v>19641.16156170965</v>
          </cell>
          <cell r="F63">
            <v>13339.479208871735</v>
          </cell>
          <cell r="G63">
            <v>12635.694690203094</v>
          </cell>
          <cell r="H63">
            <v>14555.961734112749</v>
          </cell>
          <cell r="I63">
            <v>14184.337680354973</v>
          </cell>
          <cell r="J63">
            <v>15015.782784727689</v>
          </cell>
          <cell r="K63">
            <v>15365.219846911345</v>
          </cell>
          <cell r="L63">
            <v>15668.626795585282</v>
          </cell>
          <cell r="M63">
            <v>13146.320922801879</v>
          </cell>
          <cell r="N63">
            <v>10711.648189262296</v>
          </cell>
          <cell r="O63">
            <v>13914.391653478486</v>
          </cell>
          <cell r="P63">
            <v>14404.374253341954</v>
          </cell>
        </row>
        <row r="64">
          <cell r="E64">
            <v>17671.639000497216</v>
          </cell>
          <cell r="F64">
            <v>12001.859477261005</v>
          </cell>
          <cell r="G64">
            <v>11368.647133430137</v>
          </cell>
          <cell r="H64">
            <v>13096.358902304239</v>
          </cell>
          <cell r="I64">
            <v>12761.999546760238</v>
          </cell>
          <cell r="J64">
            <v>13510.071278009033</v>
          </cell>
          <cell r="K64">
            <v>13824.468448303798</v>
          </cell>
          <cell r="L64">
            <v>14097.451186639439</v>
          </cell>
          <cell r="M64">
            <v>11828.070188340551</v>
          </cell>
          <cell r="N64">
            <v>9637.5348935572929</v>
          </cell>
          <cell r="O64">
            <v>12519.1224276249</v>
          </cell>
          <cell r="P64">
            <v>12959.97189541771</v>
          </cell>
        </row>
        <row r="65">
          <cell r="E65">
            <v>16248.502172767938</v>
          </cell>
          <cell r="F65">
            <v>11035.322744429304</v>
          </cell>
          <cell r="G65">
            <v>10453.104414580566</v>
          </cell>
          <cell r="H65">
            <v>12041.679669523115</v>
          </cell>
          <cell r="I65">
            <v>11734.24702477018</v>
          </cell>
          <cell r="J65">
            <v>12422.074857278547</v>
          </cell>
          <cell r="K65">
            <v>12711.152916450243</v>
          </cell>
          <cell r="L65">
            <v>12962.151740999001</v>
          </cell>
          <cell r="M65">
            <v>10875.529097753502</v>
          </cell>
          <cell r="N65">
            <v>8861.4025362155971</v>
          </cell>
          <cell r="O65">
            <v>11510.929346207648</v>
          </cell>
          <cell r="P65">
            <v>11916.276215000831</v>
          </cell>
        </row>
        <row r="66">
          <cell r="E66">
            <v>26414.90272260669</v>
          </cell>
          <cell r="F66">
            <v>17939.929090523216</v>
          </cell>
          <cell r="G66">
            <v>16993.427044811691</v>
          </cell>
          <cell r="H66">
            <v>19575.945752115978</v>
          </cell>
          <cell r="I66">
            <v>19076.157936688123</v>
          </cell>
          <cell r="J66">
            <v>20194.347483787453</v>
          </cell>
          <cell r="K66">
            <v>20664.296573929314</v>
          </cell>
          <cell r="L66">
            <v>21072.340925553053</v>
          </cell>
          <cell r="M66">
            <v>17680.155384137768</v>
          </cell>
          <cell r="N66">
            <v>14405.825441085612</v>
          </cell>
          <cell r="O66">
            <v>18713.11433471513</v>
          </cell>
          <cell r="P66">
            <v>19372.079573125236</v>
          </cell>
        </row>
        <row r="67">
          <cell r="E67">
            <v>27750.724906744101</v>
          </cell>
          <cell r="F67">
            <v>18847.165263702962</v>
          </cell>
          <cell r="G67">
            <v>17852.797873065872</v>
          </cell>
          <cell r="H67">
            <v>20565.916560858237</v>
          </cell>
          <cell r="I67">
            <v>20040.854086718929</v>
          </cell>
          <cell r="J67">
            <v>21215.591349279181</v>
          </cell>
          <cell r="K67">
            <v>21709.306130577246</v>
          </cell>
          <cell r="L67">
            <v>22137.98560256221</v>
          </cell>
          <cell r="M67">
            <v>18574.254598855492</v>
          </cell>
          <cell r="N67">
            <v>15134.339242824657</v>
          </cell>
          <cell r="O67">
            <v>19659.45108730967</v>
          </cell>
          <cell r="P67">
            <v>20351.740710567512</v>
          </cell>
        </row>
        <row r="68">
          <cell r="E68">
            <v>11672.716853446296</v>
          </cell>
          <cell r="F68">
            <v>7927.6352006159095</v>
          </cell>
          <cell r="G68">
            <v>7509.3769735529395</v>
          </cell>
          <cell r="H68">
            <v>8650.5891883263848</v>
          </cell>
          <cell r="I68">
            <v>8429.7334949492142</v>
          </cell>
          <cell r="J68">
            <v>8923.8602425977388</v>
          </cell>
          <cell r="K68">
            <v>9131.5302356454849</v>
          </cell>
          <cell r="L68">
            <v>9311.8445919075548</v>
          </cell>
          <cell r="M68">
            <v>7812.8414816137756</v>
          </cell>
          <cell r="N68">
            <v>6365.9186323655504</v>
          </cell>
          <cell r="O68">
            <v>8269.3049211328416</v>
          </cell>
          <cell r="P68">
            <v>8560.5009450213529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ILIET 2024"/>
      <sheetName val="FOCO ENE - DIC  2024"/>
      <sheetName val="FONDO I POB. 70%"/>
      <sheetName val="FONDO II PREDIAL 10%"/>
      <sheetName val="FONDO III PREDIAL 5%"/>
      <sheetName val="FONDO  AGUA IV 10%"/>
      <sheetName val="FONDO  AGUA V 5%"/>
      <sheetName val="TOTALES"/>
      <sheetName val="CALENDARIO FOCO 2023"/>
      <sheetName val="FOCO 20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60627.502005748815</v>
          </cell>
          <cell r="F9">
            <v>57268.321759503</v>
          </cell>
          <cell r="G9">
            <v>54476.558721661459</v>
          </cell>
          <cell r="H9">
            <v>50432.378530172893</v>
          </cell>
          <cell r="I9">
            <v>58290.362813920146</v>
          </cell>
          <cell r="J9">
            <v>56334.242665644226</v>
          </cell>
          <cell r="K9">
            <v>58382.513497284162</v>
          </cell>
          <cell r="L9">
            <v>56175.072417389769</v>
          </cell>
          <cell r="M9">
            <v>57257.849952488868</v>
          </cell>
          <cell r="N9">
            <v>57148.944377902248</v>
          </cell>
          <cell r="O9">
            <v>54813.748470795792</v>
          </cell>
          <cell r="P9">
            <v>56782.434787488673</v>
          </cell>
        </row>
        <row r="10">
          <cell r="E10">
            <v>133069.39253736741</v>
          </cell>
          <cell r="F10">
            <v>125696.43373149299</v>
          </cell>
          <cell r="G10">
            <v>119568.88106540056</v>
          </cell>
          <cell r="H10">
            <v>110692.43747809906</v>
          </cell>
          <cell r="I10">
            <v>127939.67941637448</v>
          </cell>
          <cell r="J10">
            <v>123646.25298035705</v>
          </cell>
          <cell r="K10">
            <v>128141.93804573365</v>
          </cell>
          <cell r="L10">
            <v>123296.8952211798</v>
          </cell>
          <cell r="M10">
            <v>125673.44949245891</v>
          </cell>
          <cell r="N10">
            <v>125434.41608064523</v>
          </cell>
          <cell r="O10">
            <v>120308.96821401636</v>
          </cell>
          <cell r="P10">
            <v>124629.97573687469</v>
          </cell>
        </row>
        <row r="11">
          <cell r="E11">
            <v>91360.539993264902</v>
          </cell>
          <cell r="F11">
            <v>86298.538243586576</v>
          </cell>
          <cell r="G11">
            <v>82091.586443951892</v>
          </cell>
          <cell r="H11">
            <v>75997.347461626239</v>
          </cell>
          <cell r="I11">
            <v>87838.668045041733</v>
          </cell>
          <cell r="J11">
            <v>84890.959709289309</v>
          </cell>
          <cell r="K11">
            <v>87977.531364729337</v>
          </cell>
          <cell r="L11">
            <v>84651.103549126041</v>
          </cell>
          <cell r="M11">
            <v>86282.758112262265</v>
          </cell>
          <cell r="N11">
            <v>86118.646582455753</v>
          </cell>
          <cell r="O11">
            <v>82599.703000662164</v>
          </cell>
          <cell r="P11">
            <v>85566.347494003785</v>
          </cell>
        </row>
        <row r="12">
          <cell r="E12">
            <v>138292.91124558588</v>
          </cell>
          <cell r="F12">
            <v>130630.53360700284</v>
          </cell>
          <cell r="G12">
            <v>124262.44940036147</v>
          </cell>
          <cell r="H12">
            <v>115037.56904441916</v>
          </cell>
          <cell r="I12">
            <v>132961.83587333164</v>
          </cell>
          <cell r="J12">
            <v>128499.87486386149</v>
          </cell>
          <cell r="K12">
            <v>133172.03398234281</v>
          </cell>
          <cell r="L12">
            <v>128136.80338167006</v>
          </cell>
          <cell r="M12">
            <v>130606.64714244344</v>
          </cell>
          <cell r="N12">
            <v>130358.23069013719</v>
          </cell>
          <cell r="O12">
            <v>125031.58800095125</v>
          </cell>
          <cell r="P12">
            <v>129522.21276789269</v>
          </cell>
        </row>
        <row r="13">
          <cell r="E13">
            <v>658216.80680593813</v>
          </cell>
          <cell r="F13">
            <v>621747.07241114404</v>
          </cell>
          <cell r="G13">
            <v>591437.63706688944</v>
          </cell>
          <cell r="H13">
            <v>547531.03884456749</v>
          </cell>
          <cell r="I13">
            <v>632843.1027110439</v>
          </cell>
          <cell r="J13">
            <v>611606.02192871436</v>
          </cell>
          <cell r="K13">
            <v>633843.5583877943</v>
          </cell>
          <cell r="L13">
            <v>609877.9525034785</v>
          </cell>
          <cell r="M13">
            <v>621633.38276294316</v>
          </cell>
          <cell r="N13">
            <v>620451.02364907146</v>
          </cell>
          <cell r="O13">
            <v>595098.41728412244</v>
          </cell>
          <cell r="P13">
            <v>616471.92564429308</v>
          </cell>
        </row>
        <row r="14">
          <cell r="E14">
            <v>63846.05553967414</v>
          </cell>
          <cell r="F14">
            <v>60308.545309593239</v>
          </cell>
          <cell r="G14">
            <v>57368.574964934494</v>
          </cell>
          <cell r="H14">
            <v>53109.699956464814</v>
          </cell>
          <cell r="I14">
            <v>61384.843817124638</v>
          </cell>
          <cell r="J14">
            <v>59324.878430174387</v>
          </cell>
          <cell r="K14">
            <v>61481.886536244427</v>
          </cell>
          <cell r="L14">
            <v>59157.258254938497</v>
          </cell>
          <cell r="M14">
            <v>60297.517582075103</v>
          </cell>
          <cell r="N14">
            <v>60182.830498926298</v>
          </cell>
          <cell r="O14">
            <v>57723.665224938908</v>
          </cell>
          <cell r="P14">
            <v>59796.863884910941</v>
          </cell>
        </row>
        <row r="15">
          <cell r="E15">
            <v>69367.016475126977</v>
          </cell>
          <cell r="F15">
            <v>65523.607068911311</v>
          </cell>
          <cell r="G15">
            <v>62329.408623752839</v>
          </cell>
          <cell r="H15">
            <v>57702.255851653324</v>
          </cell>
          <cell r="I15">
            <v>66692.976353716876</v>
          </cell>
          <cell r="J15">
            <v>64454.879548410318</v>
          </cell>
          <cell r="K15">
            <v>66798.4106493687</v>
          </cell>
          <cell r="L15">
            <v>64272.764751202107</v>
          </cell>
          <cell r="M15">
            <v>65511.625740543124</v>
          </cell>
          <cell r="N15">
            <v>65387.021319502208</v>
          </cell>
          <cell r="O15">
            <v>62715.204609231965</v>
          </cell>
          <cell r="P15">
            <v>64967.679008580344</v>
          </cell>
        </row>
        <row r="16">
          <cell r="E16">
            <v>320160.13944193954</v>
          </cell>
          <cell r="F16">
            <v>302421.06756088644</v>
          </cell>
          <cell r="G16">
            <v>287678.39775074896</v>
          </cell>
          <cell r="H16">
            <v>266321.99593309639</v>
          </cell>
          <cell r="I16">
            <v>307818.23544134031</v>
          </cell>
          <cell r="J16">
            <v>297488.40691933024</v>
          </cell>
          <cell r="K16">
            <v>308304.86237894191</v>
          </cell>
          <cell r="L16">
            <v>296647.86480246513</v>
          </cell>
          <cell r="M16">
            <v>302365.76831412653</v>
          </cell>
          <cell r="N16">
            <v>301790.66258170904</v>
          </cell>
          <cell r="O16">
            <v>289459.02062864695</v>
          </cell>
          <cell r="P16">
            <v>299855.20824676892</v>
          </cell>
        </row>
        <row r="17">
          <cell r="E17">
            <v>477760.8084075388</v>
          </cell>
          <cell r="F17">
            <v>451289.57642636861</v>
          </cell>
          <cell r="G17">
            <v>429289.74265926098</v>
          </cell>
          <cell r="H17">
            <v>397420.52928728133</v>
          </cell>
          <cell r="I17">
            <v>459343.5312196525</v>
          </cell>
          <cell r="J17">
            <v>443928.78523038252</v>
          </cell>
          <cell r="K17">
            <v>460069.70306448831</v>
          </cell>
          <cell r="L17">
            <v>442674.48142493679</v>
          </cell>
          <cell r="M17">
            <v>451207.05580752337</v>
          </cell>
          <cell r="N17">
            <v>450348.85097253515</v>
          </cell>
          <cell r="O17">
            <v>431946.88738407381</v>
          </cell>
          <cell r="P17">
            <v>447460.65811595821</v>
          </cell>
        </row>
        <row r="18">
          <cell r="E18">
            <v>239312.90156289452</v>
          </cell>
          <cell r="F18">
            <v>226053.32224647113</v>
          </cell>
          <cell r="G18">
            <v>215033.48981137347</v>
          </cell>
          <cell r="H18">
            <v>199070.03322732123</v>
          </cell>
          <cell r="I18">
            <v>230087.59055964978</v>
          </cell>
          <cell r="J18">
            <v>222366.2632246532</v>
          </cell>
          <cell r="K18">
            <v>230451.3338557987</v>
          </cell>
          <cell r="L18">
            <v>221737.97585189209</v>
          </cell>
          <cell r="M18">
            <v>226011.9872345005</v>
          </cell>
          <cell r="N18">
            <v>225582.10791919855</v>
          </cell>
          <cell r="O18">
            <v>216364.4675784428</v>
          </cell>
          <cell r="P18">
            <v>224135.39692780416</v>
          </cell>
        </row>
        <row r="19">
          <cell r="E19">
            <v>111379.57796983616</v>
          </cell>
          <cell r="F19">
            <v>105208.38394445815</v>
          </cell>
          <cell r="G19">
            <v>100079.59950407178</v>
          </cell>
          <cell r="H19">
            <v>92649.983107881548</v>
          </cell>
          <cell r="I19">
            <v>107085.98895114363</v>
          </cell>
          <cell r="J19">
            <v>103492.37500754745</v>
          </cell>
          <cell r="K19">
            <v>107255.28017844413</v>
          </cell>
          <cell r="L19">
            <v>103199.96125983517</v>
          </cell>
          <cell r="M19">
            <v>105189.14605064382</v>
          </cell>
          <cell r="N19">
            <v>104989.07419324039</v>
          </cell>
          <cell r="O19">
            <v>100699.05520836216</v>
          </cell>
          <cell r="P19">
            <v>104315.75462453556</v>
          </cell>
        </row>
        <row r="20">
          <cell r="E20">
            <v>68785.213626853307</v>
          </cell>
          <cell r="F20">
            <v>64974.040096609322</v>
          </cell>
          <cell r="G20">
            <v>61806.632392177184</v>
          </cell>
          <cell r="H20">
            <v>57218.288996622934</v>
          </cell>
          <cell r="I20">
            <v>66133.601515729504</v>
          </cell>
          <cell r="J20">
            <v>63914.276327860265</v>
          </cell>
          <cell r="K20">
            <v>66238.151500989552</v>
          </cell>
          <cell r="L20">
            <v>63733.688984377375</v>
          </cell>
          <cell r="M20">
            <v>64962.159259387001</v>
          </cell>
          <cell r="N20">
            <v>64838.599934571248</v>
          </cell>
          <cell r="O20">
            <v>62189.192586143137</v>
          </cell>
          <cell r="P20">
            <v>64422.774778679159</v>
          </cell>
        </row>
        <row r="21">
          <cell r="E21">
            <v>123111.60397341537</v>
          </cell>
          <cell r="F21">
            <v>116290.37508438872</v>
          </cell>
          <cell r="G21">
            <v>110621.35666648035</v>
          </cell>
          <cell r="H21">
            <v>102409.15108881262</v>
          </cell>
          <cell r="I21">
            <v>118365.75522332377</v>
          </cell>
          <cell r="J21">
            <v>114393.61253144561</v>
          </cell>
          <cell r="K21">
            <v>118552.87852645961</v>
          </cell>
          <cell r="L21">
            <v>114070.3977540069</v>
          </cell>
          <cell r="M21">
            <v>116269.1107915289</v>
          </cell>
          <cell r="N21">
            <v>116047.96461981736</v>
          </cell>
          <cell r="O21">
            <v>111306.06194850542</v>
          </cell>
          <cell r="P21">
            <v>115303.72179181536</v>
          </cell>
        </row>
        <row r="22">
          <cell r="E22">
            <v>49440.911645416018</v>
          </cell>
          <cell r="F22">
            <v>46701.545379922878</v>
          </cell>
          <cell r="G22">
            <v>44424.900208631239</v>
          </cell>
          <cell r="H22">
            <v>41126.925710084877</v>
          </cell>
          <cell r="I22">
            <v>47535.006099855462</v>
          </cell>
          <cell r="J22">
            <v>45939.816454576045</v>
          </cell>
          <cell r="K22">
            <v>47610.153741495611</v>
          </cell>
          <cell r="L22">
            <v>45810.015260065651</v>
          </cell>
          <cell r="M22">
            <v>46693.005762286899</v>
          </cell>
          <cell r="N22">
            <v>46604.194732429198</v>
          </cell>
          <cell r="O22">
            <v>44699.873909396774</v>
          </cell>
          <cell r="P22">
            <v>46305.311095839374</v>
          </cell>
        </row>
        <row r="23">
          <cell r="E23">
            <v>92279.263279880688</v>
          </cell>
          <cell r="F23">
            <v>87166.357946612974</v>
          </cell>
          <cell r="G23">
            <v>82917.100961563658</v>
          </cell>
          <cell r="H23">
            <v>76761.578198869844</v>
          </cell>
          <cell r="I23">
            <v>88721.975321949722</v>
          </cell>
          <cell r="J23">
            <v>85744.624776437951</v>
          </cell>
          <cell r="K23">
            <v>88862.235053758617</v>
          </cell>
          <cell r="L23">
            <v>85502.35661827428</v>
          </cell>
          <cell r="M23">
            <v>87150.419129995047</v>
          </cell>
          <cell r="N23">
            <v>86984.657291597468</v>
          </cell>
          <cell r="O23">
            <v>83430.327147803269</v>
          </cell>
          <cell r="P23">
            <v>86426.804273256566</v>
          </cell>
        </row>
        <row r="24">
          <cell r="E24">
            <v>643457.83179900912</v>
          </cell>
          <cell r="F24">
            <v>607805.8460439893</v>
          </cell>
          <cell r="G24">
            <v>578176.02901712584</v>
          </cell>
          <cell r="H24">
            <v>535253.93374140456</v>
          </cell>
          <cell r="I24">
            <v>618653.07377279247</v>
          </cell>
          <cell r="J24">
            <v>597892.18494005408</v>
          </cell>
          <cell r="K24">
            <v>619631.09656697896</v>
          </cell>
          <cell r="L24">
            <v>596202.86343676969</v>
          </cell>
          <cell r="M24">
            <v>607694.70562069281</v>
          </cell>
          <cell r="N24">
            <v>606538.85814923188</v>
          </cell>
          <cell r="O24">
            <v>581754.72478562803</v>
          </cell>
          <cell r="P24">
            <v>602648.98212632234</v>
          </cell>
        </row>
        <row r="25">
          <cell r="E25">
            <v>119802.43333337379</v>
          </cell>
          <cell r="F25">
            <v>113164.55523858621</v>
          </cell>
          <cell r="G25">
            <v>107647.91684580079</v>
          </cell>
          <cell r="H25">
            <v>99656.450733061749</v>
          </cell>
          <cell r="I25">
            <v>115184.15032720078</v>
          </cell>
          <cell r="J25">
            <v>111318.77659576001</v>
          </cell>
          <cell r="K25">
            <v>115366.24386124242</v>
          </cell>
          <cell r="L25">
            <v>111004.24964966625</v>
          </cell>
          <cell r="M25">
            <v>113143.86251795306</v>
          </cell>
          <cell r="N25">
            <v>112928.66063089842</v>
          </cell>
          <cell r="O25">
            <v>108314.21763512793</v>
          </cell>
          <cell r="P25">
            <v>112204.4226313285</v>
          </cell>
        </row>
        <row r="26">
          <cell r="E26">
            <v>273458.07474467426</v>
          </cell>
          <cell r="F26">
            <v>258306.618186698</v>
          </cell>
          <cell r="G26">
            <v>245714.47567356756</v>
          </cell>
          <cell r="H26">
            <v>227473.35254465905</v>
          </cell>
          <cell r="I26">
            <v>262916.49604418303</v>
          </cell>
          <cell r="J26">
            <v>254093.48945443309</v>
          </cell>
          <cell r="K26">
            <v>263332.13824657397</v>
          </cell>
          <cell r="L26">
            <v>253375.55801730792</v>
          </cell>
          <cell r="M26">
            <v>258259.38549377079</v>
          </cell>
          <cell r="N26">
            <v>257768.17098269632</v>
          </cell>
          <cell r="O26">
            <v>247235.35739508682</v>
          </cell>
          <cell r="P26">
            <v>256115.04321634941</v>
          </cell>
        </row>
        <row r="27">
          <cell r="E27">
            <v>67383.955323237678</v>
          </cell>
          <cell r="F27">
            <v>63650.421132528863</v>
          </cell>
          <cell r="G27">
            <v>60547.538289077012</v>
          </cell>
          <cell r="H27">
            <v>56052.666352632259</v>
          </cell>
          <cell r="I27">
            <v>64786.360540733898</v>
          </cell>
          <cell r="J27">
            <v>62612.246346390035</v>
          </cell>
          <cell r="K27">
            <v>64888.780685476428</v>
          </cell>
          <cell r="L27">
            <v>62435.33783882609</v>
          </cell>
          <cell r="M27">
            <v>63638.782325838023</v>
          </cell>
          <cell r="N27">
            <v>63517.740090390143</v>
          </cell>
          <cell r="O27">
            <v>60922.305156248403</v>
          </cell>
          <cell r="P27">
            <v>63110.385918621287</v>
          </cell>
        </row>
        <row r="28">
          <cell r="E28">
            <v>142994.01790169216</v>
          </cell>
          <cell r="F28">
            <v>135071.16664812842</v>
          </cell>
          <cell r="G28">
            <v>128486.60682620895</v>
          </cell>
          <cell r="H28">
            <v>118948.1373929054</v>
          </cell>
          <cell r="I28">
            <v>137481.71882324084</v>
          </cell>
          <cell r="J28">
            <v>132868.0786393866</v>
          </cell>
          <cell r="K28">
            <v>137699.06237246637</v>
          </cell>
          <cell r="L28">
            <v>132492.66496448114</v>
          </cell>
          <cell r="M28">
            <v>135046.46819099094</v>
          </cell>
          <cell r="N28">
            <v>134789.60711034545</v>
          </cell>
          <cell r="O28">
            <v>129281.89139886726</v>
          </cell>
          <cell r="P28">
            <v>133925.1697312865</v>
          </cell>
        </row>
        <row r="29">
          <cell r="E29">
            <v>50788.079219854822</v>
          </cell>
          <cell r="F29">
            <v>47974.070612937008</v>
          </cell>
          <cell r="G29">
            <v>45635.391339700349</v>
          </cell>
          <cell r="H29">
            <v>42247.553524360163</v>
          </cell>
          <cell r="I29">
            <v>48830.241497773401</v>
          </cell>
          <cell r="J29">
            <v>47191.586072966835</v>
          </cell>
          <cell r="K29">
            <v>48907.436764806036</v>
          </cell>
          <cell r="L29">
            <v>47058.24805127125</v>
          </cell>
          <cell r="M29">
            <v>47965.298307520927</v>
          </cell>
          <cell r="N29">
            <v>47874.067351822559</v>
          </cell>
          <cell r="O29">
            <v>45917.857532840448</v>
          </cell>
          <cell r="P29">
            <v>47567.039724146322</v>
          </cell>
        </row>
        <row r="30">
          <cell r="E30">
            <v>80541.896969226713</v>
          </cell>
          <cell r="F30">
            <v>76079.322389318448</v>
          </cell>
          <cell r="G30">
            <v>72370.545291178933</v>
          </cell>
          <cell r="H30">
            <v>66997.967937142908</v>
          </cell>
          <cell r="I30">
            <v>77437.07460703938</v>
          </cell>
          <cell r="J30">
            <v>74838.425112509183</v>
          </cell>
          <cell r="K30">
            <v>77559.494146020952</v>
          </cell>
          <cell r="L30">
            <v>74626.972004408817</v>
          </cell>
          <cell r="M30">
            <v>76065.410894143643</v>
          </cell>
          <cell r="N30">
            <v>75920.732962882365</v>
          </cell>
          <cell r="O30">
            <v>72818.492198694308</v>
          </cell>
          <cell r="P30">
            <v>75433.835487434277</v>
          </cell>
        </row>
        <row r="31">
          <cell r="E31">
            <v>66377.826089699462</v>
          </cell>
          <cell r="F31">
            <v>62700.03837269744</v>
          </cell>
          <cell r="G31">
            <v>59643.485566152231</v>
          </cell>
          <cell r="H31">
            <v>55215.727856448451</v>
          </cell>
          <cell r="I31">
            <v>63819.016742616121</v>
          </cell>
          <cell r="J31">
            <v>61677.364873131148</v>
          </cell>
          <cell r="K31">
            <v>63919.907622695653</v>
          </cell>
          <cell r="L31">
            <v>61503.09783741711</v>
          </cell>
          <cell r="M31">
            <v>62688.573348379548</v>
          </cell>
          <cell r="N31">
            <v>62569.338429391391</v>
          </cell>
          <cell r="O31">
            <v>60012.656681352491</v>
          </cell>
          <cell r="P31">
            <v>62168.066580018938</v>
          </cell>
        </row>
        <row r="32">
          <cell r="E32">
            <v>122036.34226500303</v>
          </cell>
          <cell r="F32">
            <v>115274.69026387291</v>
          </cell>
          <cell r="G32">
            <v>109655.18528119179</v>
          </cell>
          <cell r="H32">
            <v>101514.70543785194</v>
          </cell>
          <cell r="I32">
            <v>117331.94394907189</v>
          </cell>
          <cell r="J32">
            <v>113394.49411147455</v>
          </cell>
          <cell r="K32">
            <v>117517.43290974025</v>
          </cell>
          <cell r="L32">
            <v>113074.10230492205</v>
          </cell>
          <cell r="M32">
            <v>115253.61169420352</v>
          </cell>
          <cell r="N32">
            <v>115034.39702206413</v>
          </cell>
          <cell r="O32">
            <v>110333.91031970165</v>
          </cell>
          <cell r="P32">
            <v>114296.65444090228</v>
          </cell>
        </row>
        <row r="33">
          <cell r="E33">
            <v>173591.44052584018</v>
          </cell>
          <cell r="F33">
            <v>163973.28179192988</v>
          </cell>
          <cell r="G33">
            <v>155979.7779972369</v>
          </cell>
          <cell r="H33">
            <v>144400.29604661983</v>
          </cell>
          <cell r="I33">
            <v>166899.63654914877</v>
          </cell>
          <cell r="J33">
            <v>161298.78374890247</v>
          </cell>
          <cell r="K33">
            <v>167163.48660632386</v>
          </cell>
          <cell r="L33">
            <v>160843.04020398902</v>
          </cell>
          <cell r="M33">
            <v>163943.29843447075</v>
          </cell>
          <cell r="N33">
            <v>163631.47500536108</v>
          </cell>
          <cell r="O33">
            <v>156945.23513049015</v>
          </cell>
          <cell r="P33">
            <v>162582.06795968741</v>
          </cell>
        </row>
        <row r="34">
          <cell r="E34">
            <v>238775.62750415428</v>
          </cell>
          <cell r="F34">
            <v>225545.81686275842</v>
          </cell>
          <cell r="G34">
            <v>214550.72471562843</v>
          </cell>
          <cell r="H34">
            <v>198623.10719856515</v>
          </cell>
          <cell r="I34">
            <v>229571.02796382477</v>
          </cell>
          <cell r="J34">
            <v>221867.0355441171</v>
          </cell>
          <cell r="K34">
            <v>229933.9546310507</v>
          </cell>
          <cell r="L34">
            <v>221240.15872007533</v>
          </cell>
          <cell r="M34">
            <v>225504.57465075597</v>
          </cell>
          <cell r="N34">
            <v>225075.66044432609</v>
          </cell>
          <cell r="O34">
            <v>215878.71434531637</v>
          </cell>
          <cell r="P34">
            <v>223632.19741942704</v>
          </cell>
        </row>
        <row r="35">
          <cell r="E35">
            <v>218619.89394135057</v>
          </cell>
          <cell r="F35">
            <v>206506.84945051034</v>
          </cell>
          <cell r="G35">
            <v>196439.88447503719</v>
          </cell>
          <cell r="H35">
            <v>181856.76270203217</v>
          </cell>
          <cell r="I35">
            <v>210192.28097132733</v>
          </cell>
          <cell r="J35">
            <v>203138.60458347172</v>
          </cell>
          <cell r="K35">
            <v>210524.57196068318</v>
          </cell>
          <cell r="L35">
            <v>202564.64422487558</v>
          </cell>
          <cell r="M35">
            <v>206469.08861156655</v>
          </cell>
          <cell r="N35">
            <v>206076.38027990065</v>
          </cell>
          <cell r="O35">
            <v>197655.77470232826</v>
          </cell>
          <cell r="P35">
            <v>204754.76409691645</v>
          </cell>
        </row>
        <row r="36">
          <cell r="E36">
            <v>79300.361419874695</v>
          </cell>
          <cell r="F36">
            <v>74906.576441292884</v>
          </cell>
          <cell r="G36">
            <v>71254.969322819015</v>
          </cell>
          <cell r="H36">
            <v>65965.209061844856</v>
          </cell>
          <cell r="I36">
            <v>76243.399208517309</v>
          </cell>
          <cell r="J36">
            <v>73684.807321880289</v>
          </cell>
          <cell r="K36">
            <v>76363.931677349072</v>
          </cell>
          <cell r="L36">
            <v>73476.613716729393</v>
          </cell>
          <cell r="M36">
            <v>74892.879388743037</v>
          </cell>
          <cell r="N36">
            <v>74750.431635831497</v>
          </cell>
          <cell r="O36">
            <v>71696.011227710536</v>
          </cell>
          <cell r="P36">
            <v>74271.039577407399</v>
          </cell>
        </row>
        <row r="37">
          <cell r="E37">
            <v>71312.293076591595</v>
          </cell>
          <cell r="F37">
            <v>67361.101978619859</v>
          </cell>
          <cell r="G37">
            <v>64077.327827145265</v>
          </cell>
          <cell r="H37">
            <v>59320.414651955689</v>
          </cell>
          <cell r="I37">
            <v>68563.264178903046</v>
          </cell>
          <cell r="J37">
            <v>66262.403864822307</v>
          </cell>
          <cell r="K37">
            <v>68671.655194891791</v>
          </cell>
          <cell r="L37">
            <v>66075.181976783453</v>
          </cell>
          <cell r="M37">
            <v>67348.784654862029</v>
          </cell>
          <cell r="N37">
            <v>67220.685920860764</v>
          </cell>
          <cell r="O37">
            <v>64473.942785987048</v>
          </cell>
          <cell r="P37">
            <v>66789.583888577195</v>
          </cell>
        </row>
        <row r="38">
          <cell r="E38">
            <v>87424.705958228529</v>
          </cell>
          <cell r="F38">
            <v>82580.776461333153</v>
          </cell>
          <cell r="G38">
            <v>78555.061156994794</v>
          </cell>
          <cell r="H38">
            <v>72723.363455686645</v>
          </cell>
          <cell r="I38">
            <v>84054.557100541817</v>
          </cell>
          <cell r="J38">
            <v>81233.836748814763</v>
          </cell>
          <cell r="K38">
            <v>84187.438155020776</v>
          </cell>
          <cell r="L38">
            <v>81004.313649716525</v>
          </cell>
          <cell r="M38">
            <v>82565.67614186139</v>
          </cell>
          <cell r="N38">
            <v>82408.634576227618</v>
          </cell>
          <cell r="O38">
            <v>79041.287930240418</v>
          </cell>
          <cell r="P38">
            <v>81880.128665333599</v>
          </cell>
        </row>
        <row r="39">
          <cell r="E39">
            <v>64936.81325969036</v>
          </cell>
          <cell r="F39">
            <v>61338.867556180732</v>
          </cell>
          <cell r="G39">
            <v>58348.670219064123</v>
          </cell>
          <cell r="H39">
            <v>54017.035809018162</v>
          </cell>
          <cell r="I39">
            <v>62433.553744771016</v>
          </cell>
          <cell r="J39">
            <v>60338.395531423121</v>
          </cell>
          <cell r="K39">
            <v>62532.254359498547</v>
          </cell>
          <cell r="L39">
            <v>60167.911702377707</v>
          </cell>
          <cell r="M39">
            <v>61327.651428943565</v>
          </cell>
          <cell r="N39">
            <v>61211.005010636567</v>
          </cell>
          <cell r="O39">
            <v>58709.826906181821</v>
          </cell>
          <cell r="P39">
            <v>60818.444472214331</v>
          </cell>
        </row>
        <row r="40">
          <cell r="E40">
            <v>61128.081573395211</v>
          </cell>
          <cell r="F40">
            <v>57741.165779094772</v>
          </cell>
          <cell r="G40">
            <v>54926.352153842898</v>
          </cell>
          <cell r="H40">
            <v>50848.780615114796</v>
          </cell>
          <cell r="I40">
            <v>58771.645460409141</v>
          </cell>
          <cell r="J40">
            <v>56799.374328739657</v>
          </cell>
          <cell r="K40">
            <v>58864.556998957858</v>
          </cell>
          <cell r="L40">
            <v>56638.889868759208</v>
          </cell>
          <cell r="M40">
            <v>57730.607510121066</v>
          </cell>
          <cell r="N40">
            <v>57620.802741214422</v>
          </cell>
          <cell r="O40">
            <v>55266.325957956447</v>
          </cell>
          <cell r="P40">
            <v>57251.267012394383</v>
          </cell>
        </row>
        <row r="41">
          <cell r="E41">
            <v>122297.87513001356</v>
          </cell>
          <cell r="F41">
            <v>115521.73241089535</v>
          </cell>
          <cell r="G41">
            <v>109890.18441536426</v>
          </cell>
          <cell r="H41">
            <v>101732.25892446996</v>
          </cell>
          <cell r="I41">
            <v>117583.3949421836</v>
          </cell>
          <cell r="J41">
            <v>113637.50685973436</v>
          </cell>
          <cell r="K41">
            <v>117769.28141934918</v>
          </cell>
          <cell r="L41">
            <v>113316.42842995524</v>
          </cell>
          <cell r="M41">
            <v>115500.60866829949</v>
          </cell>
          <cell r="N41">
            <v>115280.92420298053</v>
          </cell>
          <cell r="O41">
            <v>110570.36401159504</v>
          </cell>
          <cell r="P41">
            <v>114541.60058515934</v>
          </cell>
        </row>
        <row r="42">
          <cell r="E42">
            <v>61169.436761152356</v>
          </cell>
          <cell r="F42">
            <v>57780.229605255321</v>
          </cell>
          <cell r="G42">
            <v>54963.511664622078</v>
          </cell>
          <cell r="H42">
            <v>50883.181512630857</v>
          </cell>
          <cell r="I42">
            <v>58811.406440473489</v>
          </cell>
          <cell r="J42">
            <v>56837.801001545231</v>
          </cell>
          <cell r="K42">
            <v>58904.380836779601</v>
          </cell>
          <cell r="L42">
            <v>56677.207968470328</v>
          </cell>
          <cell r="M42">
            <v>57769.6641932602</v>
          </cell>
          <cell r="N42">
            <v>57659.785137761894</v>
          </cell>
          <cell r="O42">
            <v>55303.715472363088</v>
          </cell>
          <cell r="P42">
            <v>57289.999405685499</v>
          </cell>
        </row>
        <row r="43">
          <cell r="E43">
            <v>47140.653958926661</v>
          </cell>
          <cell r="F43">
            <v>44528.737776747155</v>
          </cell>
          <cell r="G43">
            <v>42358.014409491632</v>
          </cell>
          <cell r="H43">
            <v>39213.47946004854</v>
          </cell>
          <cell r="I43">
            <v>45323.421411799885</v>
          </cell>
          <cell r="J43">
            <v>43802.448586575854</v>
          </cell>
          <cell r="K43">
            <v>45395.07278011999</v>
          </cell>
          <cell r="L43">
            <v>43678.686443236875</v>
          </cell>
          <cell r="M43">
            <v>44520.595468150459</v>
          </cell>
          <cell r="N43">
            <v>44435.916406075637</v>
          </cell>
          <cell r="O43">
            <v>42620.194851643639</v>
          </cell>
          <cell r="P43">
            <v>44150.938447183711</v>
          </cell>
        </row>
        <row r="44">
          <cell r="E44">
            <v>476455.3492394262</v>
          </cell>
          <cell r="F44">
            <v>450056.44866734807</v>
          </cell>
          <cell r="G44">
            <v>428116.72842186631</v>
          </cell>
          <cell r="H44">
            <v>396334.59619184065</v>
          </cell>
          <cell r="I44">
            <v>458088.39640408935</v>
          </cell>
          <cell r="J44">
            <v>442715.77049064328</v>
          </cell>
          <cell r="K44">
            <v>458812.58401816408</v>
          </cell>
          <cell r="L44">
            <v>441464.89401195518</v>
          </cell>
          <cell r="M44">
            <v>449974.15353225224</v>
          </cell>
          <cell r="N44">
            <v>449118.29370202421</v>
          </cell>
          <cell r="O44">
            <v>430766.61262241477</v>
          </cell>
          <cell r="P44">
            <v>446237.99269797589</v>
          </cell>
        </row>
        <row r="45">
          <cell r="E45">
            <v>67206.058355814806</v>
          </cell>
          <cell r="F45">
            <v>63482.380879617776</v>
          </cell>
          <cell r="G45">
            <v>60387.689799998589</v>
          </cell>
          <cell r="H45">
            <v>55904.684547286066</v>
          </cell>
          <cell r="I45">
            <v>64615.32135172702</v>
          </cell>
          <cell r="J45">
            <v>62446.946926147844</v>
          </cell>
          <cell r="K45">
            <v>64717.471102233045</v>
          </cell>
          <cell r="L45">
            <v>62270.505465774229</v>
          </cell>
          <cell r="M45">
            <v>63470.772799950973</v>
          </cell>
          <cell r="N45">
            <v>63350.050121978056</v>
          </cell>
          <cell r="O45">
            <v>60761.467264146064</v>
          </cell>
          <cell r="P45">
            <v>62943.771385325424</v>
          </cell>
        </row>
        <row r="46">
          <cell r="E46">
            <v>96255.221155915657</v>
          </cell>
          <cell r="F46">
            <v>90922.020433340687</v>
          </cell>
          <cell r="G46">
            <v>86489.679338421964</v>
          </cell>
          <cell r="H46">
            <v>80068.938818893483</v>
          </cell>
          <cell r="I46">
            <v>92544.663367136964</v>
          </cell>
          <cell r="J46">
            <v>89439.030259211999</v>
          </cell>
          <cell r="K46">
            <v>92690.966350328177</v>
          </cell>
          <cell r="L46">
            <v>89186.323699642351</v>
          </cell>
          <cell r="M46">
            <v>90905.394874531572</v>
          </cell>
          <cell r="N46">
            <v>90732.490997245754</v>
          </cell>
          <cell r="O46">
            <v>87025.018463417669</v>
          </cell>
          <cell r="P46">
            <v>90150.602241913599</v>
          </cell>
        </row>
        <row r="47">
          <cell r="E47">
            <v>88124.45251072578</v>
          </cell>
          <cell r="F47">
            <v>83241.752246129879</v>
          </cell>
          <cell r="G47">
            <v>79183.815153057207</v>
          </cell>
          <cell r="H47">
            <v>73305.440596311353</v>
          </cell>
          <cell r="I47">
            <v>84727.329012189875</v>
          </cell>
          <cell r="J47">
            <v>81884.031640385423</v>
          </cell>
          <cell r="K47">
            <v>84861.273645422058</v>
          </cell>
          <cell r="L47">
            <v>81652.671440486534</v>
          </cell>
          <cell r="M47">
            <v>83226.531063838222</v>
          </cell>
          <cell r="N47">
            <v>83068.232538939366</v>
          </cell>
          <cell r="O47">
            <v>79673.933680979972</v>
          </cell>
          <cell r="P47">
            <v>82535.496471534439</v>
          </cell>
        </row>
        <row r="48">
          <cell r="E48">
            <v>84676.001082215735</v>
          </cell>
          <cell r="F48">
            <v>79984.368724684377</v>
          </cell>
          <cell r="G48">
            <v>76085.225230513286</v>
          </cell>
          <cell r="H48">
            <v>70436.880915771602</v>
          </cell>
          <cell r="I48">
            <v>81411.812484806462</v>
          </cell>
          <cell r="J48">
            <v>78679.777907880474</v>
          </cell>
          <cell r="K48">
            <v>81540.51564931286</v>
          </cell>
          <cell r="L48">
            <v>78457.471204362111</v>
          </cell>
          <cell r="M48">
            <v>79969.743171713766</v>
          </cell>
          <cell r="N48">
            <v>79817.639122454377</v>
          </cell>
          <cell r="O48">
            <v>76556.164632897096</v>
          </cell>
          <cell r="P48">
            <v>79305.749873387846</v>
          </cell>
        </row>
        <row r="49">
          <cell r="E49">
            <v>160258.60561160173</v>
          </cell>
          <cell r="F49">
            <v>151379.17755582687</v>
          </cell>
          <cell r="G49">
            <v>143999.62146591785</v>
          </cell>
          <cell r="H49">
            <v>133309.51125374777</v>
          </cell>
          <cell r="I49">
            <v>154080.77120293397</v>
          </cell>
          <cell r="J49">
            <v>148910.09655858309</v>
          </cell>
          <cell r="K49">
            <v>154324.35603710168</v>
          </cell>
          <cell r="L49">
            <v>148489.3567755438</v>
          </cell>
          <cell r="M49">
            <v>151351.49709506572</v>
          </cell>
          <cell r="N49">
            <v>151063.62352368011</v>
          </cell>
          <cell r="O49">
            <v>144890.9258613665</v>
          </cell>
          <cell r="P49">
            <v>150094.81705863081</v>
          </cell>
        </row>
        <row r="50">
          <cell r="E50">
            <v>53723.71093951966</v>
          </cell>
          <cell r="F50">
            <v>50747.048161529194</v>
          </cell>
          <cell r="G50">
            <v>48273.189508365278</v>
          </cell>
          <cell r="H50">
            <v>44689.529281456023</v>
          </cell>
          <cell r="I50">
            <v>51652.70708461367</v>
          </cell>
          <cell r="J50">
            <v>49919.334771187649</v>
          </cell>
          <cell r="K50">
            <v>51734.364360802589</v>
          </cell>
          <cell r="L50">
            <v>49778.289599862874</v>
          </cell>
          <cell r="M50">
            <v>50737.768802914215</v>
          </cell>
          <cell r="N50">
            <v>50641.264552941335</v>
          </cell>
          <cell r="O50">
            <v>48571.98269652178</v>
          </cell>
          <cell r="P50">
            <v>50316.490240285777</v>
          </cell>
        </row>
        <row r="51">
          <cell r="E51">
            <v>93240.457746087035</v>
          </cell>
          <cell r="F51">
            <v>88074.295634016613</v>
          </cell>
          <cell r="G51">
            <v>83780.777759203469</v>
          </cell>
          <cell r="H51">
            <v>77561.138160225819</v>
          </cell>
          <cell r="I51">
            <v>89646.116550209263</v>
          </cell>
          <cell r="J51">
            <v>86637.753480685205</v>
          </cell>
          <cell r="K51">
            <v>89787.837248146985</v>
          </cell>
          <cell r="L51">
            <v>86392.961821523713</v>
          </cell>
          <cell r="M51">
            <v>88058.190796325405</v>
          </cell>
          <cell r="N51">
            <v>87890.702358081733</v>
          </cell>
          <cell r="O51">
            <v>84299.349785370621</v>
          </cell>
          <cell r="P51">
            <v>87327.038660124133</v>
          </cell>
        </row>
        <row r="52">
          <cell r="E52">
            <v>207011.69474317456</v>
          </cell>
          <cell r="F52">
            <v>195541.82426001984</v>
          </cell>
          <cell r="G52">
            <v>186009.39131019899</v>
          </cell>
          <cell r="H52">
            <v>172200.59880531498</v>
          </cell>
          <cell r="I52">
            <v>199031.56808538697</v>
          </cell>
          <cell r="J52">
            <v>192352.42522745644</v>
          </cell>
          <cell r="K52">
            <v>199346.21520928</v>
          </cell>
          <cell r="L52">
            <v>191808.94080613353</v>
          </cell>
          <cell r="M52">
            <v>195506.06843229645</v>
          </cell>
          <cell r="N52">
            <v>195134.21198404598</v>
          </cell>
          <cell r="O52">
            <v>187160.72064274689</v>
          </cell>
          <cell r="P52">
            <v>193882.77049394554</v>
          </cell>
        </row>
        <row r="53">
          <cell r="E53">
            <v>150430.68612614469</v>
          </cell>
          <cell r="F53">
            <v>142095.7923478024</v>
          </cell>
          <cell r="G53">
            <v>135168.79032082969</v>
          </cell>
          <cell r="H53">
            <v>125134.25515285096</v>
          </cell>
          <cell r="I53">
            <v>144631.70974467092</v>
          </cell>
          <cell r="J53">
            <v>139778.12867477266</v>
          </cell>
          <cell r="K53">
            <v>144860.35664693202</v>
          </cell>
          <cell r="L53">
            <v>139383.19091775411</v>
          </cell>
          <cell r="M53">
            <v>142069.80940174655</v>
          </cell>
          <cell r="N53">
            <v>141799.58978579612</v>
          </cell>
          <cell r="O53">
            <v>136005.43513776726</v>
          </cell>
          <cell r="P53">
            <v>140890.19574293256</v>
          </cell>
        </row>
        <row r="54">
          <cell r="E54">
            <v>101120.57355241817</v>
          </cell>
          <cell r="F54">
            <v>95517.798872139887</v>
          </cell>
          <cell r="G54">
            <v>90861.419007071236</v>
          </cell>
          <cell r="H54">
            <v>84116.133336652638</v>
          </cell>
          <cell r="I54">
            <v>97222.460522342459</v>
          </cell>
          <cell r="J54">
            <v>93959.84892220849</v>
          </cell>
          <cell r="K54">
            <v>97376.158590821899</v>
          </cell>
          <cell r="L54">
            <v>93694.368962396766</v>
          </cell>
          <cell r="M54">
            <v>95500.332951619217</v>
          </cell>
          <cell r="N54">
            <v>95318.689410306717</v>
          </cell>
          <cell r="O54">
            <v>91423.81758363187</v>
          </cell>
          <cell r="P54">
            <v>94707.388288390648</v>
          </cell>
        </row>
        <row r="55">
          <cell r="E55">
            <v>107120.36115700768</v>
          </cell>
          <cell r="F55">
            <v>101185.1570126044</v>
          </cell>
          <cell r="G55">
            <v>96252.500132728106</v>
          </cell>
          <cell r="H55">
            <v>89106.996386669198</v>
          </cell>
          <cell r="I55">
            <v>102990.96136284915</v>
          </cell>
          <cell r="J55">
            <v>99534.769208833852</v>
          </cell>
          <cell r="K55">
            <v>103153.77879975893</v>
          </cell>
          <cell r="L55">
            <v>99253.537524954634</v>
          </cell>
          <cell r="M55">
            <v>101166.65478651543</v>
          </cell>
          <cell r="N55">
            <v>100974.2337878633</v>
          </cell>
          <cell r="O55">
            <v>96848.267507446697</v>
          </cell>
          <cell r="P55">
            <v>100326.66233276877</v>
          </cell>
        </row>
        <row r="56">
          <cell r="E56">
            <v>238220.85258309665</v>
          </cell>
          <cell r="F56">
            <v>225021.78028476748</v>
          </cell>
          <cell r="G56">
            <v>214052.2343017988</v>
          </cell>
          <cell r="H56">
            <v>198161.62325328941</v>
          </cell>
          <cell r="I56">
            <v>229037.63914919988</v>
          </cell>
          <cell r="J56">
            <v>221351.5463025397</v>
          </cell>
          <cell r="K56">
            <v>229399.72258709263</v>
          </cell>
          <cell r="L56">
            <v>220726.12597363608</v>
          </cell>
          <cell r="M56">
            <v>224980.63389554704</v>
          </cell>
          <cell r="N56">
            <v>224552.7162349016</v>
          </cell>
          <cell r="O56">
            <v>215377.13846020278</v>
          </cell>
          <cell r="P56">
            <v>223112.60697392753</v>
          </cell>
        </row>
        <row r="57">
          <cell r="E57">
            <v>112484.80423782111</v>
          </cell>
          <cell r="F57">
            <v>106252.37308202835</v>
          </cell>
          <cell r="G57">
            <v>101072.69540439265</v>
          </cell>
          <cell r="H57">
            <v>93569.354476723718</v>
          </cell>
          <cell r="I57">
            <v>108148.60967640804</v>
          </cell>
          <cell r="J57">
            <v>104519.33608496748</v>
          </cell>
          <cell r="K57">
            <v>108319.5807907647</v>
          </cell>
          <cell r="L57">
            <v>104224.02069800513</v>
          </cell>
          <cell r="M57">
            <v>106232.94428943371</v>
          </cell>
          <cell r="N57">
            <v>106030.88710692566</v>
          </cell>
          <cell r="O57">
            <v>101698.29800498766</v>
          </cell>
          <cell r="P57">
            <v>105350.88614754181</v>
          </cell>
        </row>
        <row r="58">
          <cell r="E58">
            <v>739402.20004698064</v>
          </cell>
          <cell r="F58">
            <v>698434.23695668206</v>
          </cell>
          <cell r="G58">
            <v>664386.39292718307</v>
          </cell>
          <cell r="H58">
            <v>615064.29269139364</v>
          </cell>
          <cell r="I58">
            <v>710898.86735004245</v>
          </cell>
          <cell r="J58">
            <v>687042.37494409957</v>
          </cell>
          <cell r="K58">
            <v>712022.72064699547</v>
          </cell>
          <cell r="L58">
            <v>685101.16298834037</v>
          </cell>
          <cell r="M58">
            <v>698306.5246662437</v>
          </cell>
          <cell r="N58">
            <v>696978.33170458919</v>
          </cell>
          <cell r="O58">
            <v>668498.6989614903</v>
          </cell>
          <cell r="P58">
            <v>692508.44611595944</v>
          </cell>
        </row>
        <row r="59">
          <cell r="E59">
            <v>280678.34249500191</v>
          </cell>
          <cell r="F59">
            <v>265126.83348562813</v>
          </cell>
          <cell r="G59">
            <v>252202.21353302192</v>
          </cell>
          <cell r="H59">
            <v>233479.45974398247</v>
          </cell>
          <cell r="I59">
            <v>269858.42854769167</v>
          </cell>
          <cell r="J59">
            <v>260802.46313966447</v>
          </cell>
          <cell r="K59">
            <v>270285.04518553277</v>
          </cell>
          <cell r="L59">
            <v>260065.57575396381</v>
          </cell>
          <cell r="M59">
            <v>265078.3536812751</v>
          </cell>
          <cell r="N59">
            <v>264574.16935646918</v>
          </cell>
          <cell r="O59">
            <v>253763.25195225872</v>
          </cell>
          <cell r="P59">
            <v>262877.39312550967</v>
          </cell>
        </row>
        <row r="60">
          <cell r="E60">
            <v>61711.261526976174</v>
          </cell>
          <cell r="F60">
            <v>58292.033555606489</v>
          </cell>
          <cell r="G60">
            <v>55450.365776959625</v>
          </cell>
          <cell r="H60">
            <v>51333.893001361794</v>
          </cell>
          <cell r="I60">
            <v>59332.344317452858</v>
          </cell>
          <cell r="J60">
            <v>57341.257136638516</v>
          </cell>
          <cell r="K60">
            <v>59426.142259522574</v>
          </cell>
          <cell r="L60">
            <v>57179.24160750764</v>
          </cell>
          <cell r="M60">
            <v>58281.374557628187</v>
          </cell>
          <cell r="N60">
            <v>58170.522218793187</v>
          </cell>
          <cell r="O60">
            <v>55793.583031582304</v>
          </cell>
          <cell r="P60">
            <v>57797.461009970626</v>
          </cell>
        </row>
        <row r="61">
          <cell r="E61">
            <v>159566.48679174809</v>
          </cell>
          <cell r="F61">
            <v>150725.40687486716</v>
          </cell>
          <cell r="G61">
            <v>143377.72133339141</v>
          </cell>
          <cell r="H61">
            <v>132733.77916590081</v>
          </cell>
          <cell r="I61">
            <v>153415.33298125389</v>
          </cell>
          <cell r="J61">
            <v>148266.98925148346</v>
          </cell>
          <cell r="K61">
            <v>153657.86583042951</v>
          </cell>
          <cell r="L61">
            <v>147848.06654354595</v>
          </cell>
          <cell r="M61">
            <v>150697.84595943562</v>
          </cell>
          <cell r="N61">
            <v>150411.21564556955</v>
          </cell>
          <cell r="O61">
            <v>144265.17639704313</v>
          </cell>
          <cell r="P61">
            <v>149446.59322533142</v>
          </cell>
        </row>
        <row r="62">
          <cell r="E62">
            <v>146311.08275319653</v>
          </cell>
          <cell r="F62">
            <v>138204.44331182929</v>
          </cell>
          <cell r="G62">
            <v>131467.13995372262</v>
          </cell>
          <cell r="H62">
            <v>121707.40446916292</v>
          </cell>
          <cell r="I62">
            <v>140670.91361561671</v>
          </cell>
          <cell r="J62">
            <v>135950.2497680042</v>
          </cell>
          <cell r="K62">
            <v>140893.29893273165</v>
          </cell>
          <cell r="L62">
            <v>135566.1275364467</v>
          </cell>
          <cell r="M62">
            <v>138179.17191894766</v>
          </cell>
          <cell r="N62">
            <v>137916.35237322206</v>
          </cell>
          <cell r="O62">
            <v>132280.87292402456</v>
          </cell>
          <cell r="P62">
            <v>137031.86244309504</v>
          </cell>
        </row>
        <row r="63">
          <cell r="E63">
            <v>175554.51218939244</v>
          </cell>
          <cell r="F63">
            <v>165827.58579499787</v>
          </cell>
          <cell r="G63">
            <v>157743.68687054317</v>
          </cell>
          <cell r="H63">
            <v>146033.25749056545</v>
          </cell>
          <cell r="I63">
            <v>168787.0334517514</v>
          </cell>
          <cell r="J63">
            <v>163122.84299274391</v>
          </cell>
          <cell r="K63">
            <v>169053.86727684212</v>
          </cell>
          <cell r="L63">
            <v>162661.94563819471</v>
          </cell>
          <cell r="M63">
            <v>165797.26336851998</v>
          </cell>
          <cell r="N63">
            <v>165481.91366106467</v>
          </cell>
          <cell r="O63">
            <v>158720.0619473017</v>
          </cell>
          <cell r="P63">
            <v>164420.63931808269</v>
          </cell>
        </row>
        <row r="64">
          <cell r="E64">
            <v>104213.18275797433</v>
          </cell>
          <cell r="F64">
            <v>98439.056275148134</v>
          </cell>
          <cell r="G64">
            <v>93640.268562404322</v>
          </cell>
          <cell r="H64">
            <v>86688.689238522318</v>
          </cell>
          <cell r="I64">
            <v>100195.85224506995</v>
          </cell>
          <cell r="J64">
            <v>96833.458945581806</v>
          </cell>
          <cell r="K64">
            <v>100354.2509204067</v>
          </cell>
          <cell r="L64">
            <v>96559.859710544857</v>
          </cell>
          <cell r="M64">
            <v>98421.05618769498</v>
          </cell>
          <cell r="N64">
            <v>98233.85737243318</v>
          </cell>
          <cell r="O64">
            <v>94219.867189893863</v>
          </cell>
          <cell r="P64">
            <v>97603.860594325815</v>
          </cell>
        </row>
        <row r="65">
          <cell r="E65">
            <v>114490.77452014374</v>
          </cell>
          <cell r="F65">
            <v>108147.19882558547</v>
          </cell>
          <cell r="G65">
            <v>102875.15063120531</v>
          </cell>
          <cell r="H65">
            <v>95238.000705769737</v>
          </cell>
          <cell r="I65">
            <v>110077.25149212133</v>
          </cell>
          <cell r="J65">
            <v>106383.25613652624</v>
          </cell>
          <cell r="K65">
            <v>110251.27157808671</v>
          </cell>
          <cell r="L65">
            <v>106082.67431474033</v>
          </cell>
          <cell r="M65">
            <v>108127.42355436351</v>
          </cell>
          <cell r="N65">
            <v>107921.76303444301</v>
          </cell>
          <cell r="O65">
            <v>103511.9097629766</v>
          </cell>
          <cell r="P65">
            <v>107229.63544403805</v>
          </cell>
        </row>
        <row r="66">
          <cell r="E66">
            <v>274468.61786898959</v>
          </cell>
          <cell r="F66">
            <v>259261.17027742503</v>
          </cell>
          <cell r="G66">
            <v>246622.49447743178</v>
          </cell>
          <cell r="H66">
            <v>228313.96269154752</v>
          </cell>
          <cell r="I66">
            <v>263888.0835813022</v>
          </cell>
          <cell r="J66">
            <v>255032.47225441519</v>
          </cell>
          <cell r="K66">
            <v>264305.26175724296</v>
          </cell>
          <cell r="L66">
            <v>254311.8877572983</v>
          </cell>
          <cell r="M66">
            <v>259213.76303974129</v>
          </cell>
          <cell r="N66">
            <v>258720.73328350647</v>
          </cell>
          <cell r="O66">
            <v>248148.99649949625</v>
          </cell>
          <cell r="P66">
            <v>257061.49651160379</v>
          </cell>
        </row>
        <row r="67">
          <cell r="E67">
            <v>294885.23866691306</v>
          </cell>
          <cell r="F67">
            <v>278546.56997913751</v>
          </cell>
          <cell r="G67">
            <v>264967.753724473</v>
          </cell>
          <cell r="H67">
            <v>245297.32361395934</v>
          </cell>
          <cell r="I67">
            <v>283517.66082550964</v>
          </cell>
          <cell r="J67">
            <v>274003.31605288805</v>
          </cell>
          <cell r="K67">
            <v>283965.87121449347</v>
          </cell>
          <cell r="L67">
            <v>273229.13016212289</v>
          </cell>
          <cell r="M67">
            <v>278495.63630698423</v>
          </cell>
          <cell r="N67">
            <v>277965.93204255501</v>
          </cell>
          <cell r="O67">
            <v>266607.80611587921</v>
          </cell>
          <cell r="P67">
            <v>276183.27129508485</v>
          </cell>
        </row>
        <row r="68">
          <cell r="E68">
            <v>75151.784287795803</v>
          </cell>
          <cell r="F68">
            <v>70987.858991553963</v>
          </cell>
          <cell r="G68">
            <v>67527.284719788397</v>
          </cell>
          <cell r="H68">
            <v>62514.256847670127</v>
          </cell>
          <cell r="I68">
            <v>72254.746234369042</v>
          </cell>
          <cell r="J68">
            <v>69830.006395833334</v>
          </cell>
          <cell r="K68">
            <v>72368.973079431671</v>
          </cell>
          <cell r="L68">
            <v>69632.704383279357</v>
          </cell>
          <cell r="M68">
            <v>70974.87849663345</v>
          </cell>
          <cell r="N68">
            <v>70839.882859697973</v>
          </cell>
          <cell r="O68">
            <v>67945.253635753252</v>
          </cell>
          <cell r="P68">
            <v>70385.570068193585</v>
          </cell>
        </row>
      </sheetData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ILIET 2024"/>
      <sheetName val="GASOLINAS  ENE - DIC  2024"/>
      <sheetName val="FONDO I POB. 70%"/>
      <sheetName val="FONDO II PREDIAL 10%"/>
      <sheetName val="FONDO III PREDIAL 5%"/>
      <sheetName val="FONDO  AGUA IV 10%"/>
      <sheetName val="FONDO  AGUA V 5%"/>
      <sheetName val="TOTALES"/>
      <sheetName val="CALENDARIO GAS Y DIESEL  2024"/>
      <sheetName val="CALENDARIO GAS Y DI REDONDEAD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E9">
            <v>24247.503650784467</v>
          </cell>
          <cell r="F9">
            <v>22904.025039746768</v>
          </cell>
          <cell r="G9">
            <v>21787.480658013941</v>
          </cell>
          <cell r="H9">
            <v>20170.041546168275</v>
          </cell>
          <cell r="I9">
            <v>23312.782489271231</v>
          </cell>
          <cell r="J9">
            <v>22530.447744366353</v>
          </cell>
          <cell r="K9">
            <v>23349.637888850706</v>
          </cell>
          <cell r="L9">
            <v>22466.788417819986</v>
          </cell>
          <cell r="M9">
            <v>22899.837535338349</v>
          </cell>
          <cell r="N9">
            <v>22856.28115401715</v>
          </cell>
          <cell r="O9">
            <v>21922.337306385954</v>
          </cell>
          <cell r="P9">
            <v>22709.696569236803</v>
          </cell>
        </row>
        <row r="10">
          <cell r="E10">
            <v>53220.082809735068</v>
          </cell>
          <cell r="F10">
            <v>50271.323879237047</v>
          </cell>
          <cell r="G10">
            <v>47820.655748101693</v>
          </cell>
          <cell r="H10">
            <v>44270.589534611478</v>
          </cell>
          <cell r="I10">
            <v>51168.492743549563</v>
          </cell>
          <cell r="J10">
            <v>49451.370828303516</v>
          </cell>
          <cell r="K10">
            <v>51249.385500422788</v>
          </cell>
          <cell r="L10">
            <v>49311.64697552249</v>
          </cell>
          <cell r="M10">
            <v>50262.132857571814</v>
          </cell>
          <cell r="N10">
            <v>50166.53232672163</v>
          </cell>
          <cell r="O10">
            <v>48116.648362317457</v>
          </cell>
          <cell r="P10">
            <v>49844.798433905482</v>
          </cell>
        </row>
        <row r="11">
          <cell r="E11">
            <v>36538.946664853269</v>
          </cell>
          <cell r="F11">
            <v>34514.437502134184</v>
          </cell>
          <cell r="G11">
            <v>32831.899117950561</v>
          </cell>
          <cell r="H11">
            <v>30394.554544565402</v>
          </cell>
          <cell r="I11">
            <v>35130.400566296979</v>
          </cell>
          <cell r="J11">
            <v>33951.487968536996</v>
          </cell>
          <cell r="K11">
            <v>35185.938550699044</v>
          </cell>
          <cell r="L11">
            <v>33855.558722751608</v>
          </cell>
          <cell r="M11">
            <v>34508.12728552625</v>
          </cell>
          <cell r="N11">
            <v>34442.491485778351</v>
          </cell>
          <cell r="O11">
            <v>33035.116733802184</v>
          </cell>
          <cell r="P11">
            <v>34221.600857105106</v>
          </cell>
        </row>
        <row r="12">
          <cell r="E12">
            <v>55309.1882532241</v>
          </cell>
          <cell r="F12">
            <v>52244.678500705304</v>
          </cell>
          <cell r="G12">
            <v>49697.811644151894</v>
          </cell>
          <cell r="H12">
            <v>46008.390843825291</v>
          </cell>
          <cell r="I12">
            <v>53177.064904322768</v>
          </cell>
          <cell r="J12">
            <v>51392.538946262663</v>
          </cell>
          <cell r="K12">
            <v>53261.13303202972</v>
          </cell>
          <cell r="L12">
            <v>51247.330362041561</v>
          </cell>
          <cell r="M12">
            <v>52235.126693930797</v>
          </cell>
          <cell r="N12">
            <v>52135.773452095302</v>
          </cell>
          <cell r="O12">
            <v>50005.42317643288</v>
          </cell>
          <cell r="P12">
            <v>51801.410190977716</v>
          </cell>
        </row>
        <row r="13">
          <cell r="E13">
            <v>263248.7570977963</v>
          </cell>
          <cell r="F13">
            <v>248662.96386989404</v>
          </cell>
          <cell r="G13">
            <v>236540.93576469625</v>
          </cell>
          <cell r="H13">
            <v>218980.82557739626</v>
          </cell>
          <cell r="I13">
            <v>253100.73577794354</v>
          </cell>
          <cell r="J13">
            <v>244607.13362422379</v>
          </cell>
          <cell r="K13">
            <v>253500.8651385314</v>
          </cell>
          <cell r="L13">
            <v>243916.00109229935</v>
          </cell>
          <cell r="M13">
            <v>248617.50123808111</v>
          </cell>
          <cell r="N13">
            <v>248144.6210846591</v>
          </cell>
          <cell r="O13">
            <v>238005.03885677512</v>
          </cell>
          <cell r="P13">
            <v>246553.1908777036</v>
          </cell>
        </row>
        <row r="14">
          <cell r="E14">
            <v>25534.738547139314</v>
          </cell>
          <cell r="F14">
            <v>24119.938262104133</v>
          </cell>
          <cell r="G14">
            <v>22944.119535589467</v>
          </cell>
          <cell r="H14">
            <v>21240.814921979887</v>
          </cell>
          <cell r="I14">
            <v>24550.395547650925</v>
          </cell>
          <cell r="J14">
            <v>23726.528750672725</v>
          </cell>
          <cell r="K14">
            <v>24589.207501486089</v>
          </cell>
          <cell r="L14">
            <v>23659.489921321074</v>
          </cell>
          <cell r="M14">
            <v>24115.52845432458</v>
          </cell>
          <cell r="N14">
            <v>24069.659781610291</v>
          </cell>
          <cell r="O14">
            <v>23086.135361511879</v>
          </cell>
          <cell r="P14">
            <v>23915.29341460962</v>
          </cell>
        </row>
        <row r="15">
          <cell r="E15">
            <v>27742.805323680179</v>
          </cell>
          <cell r="F15">
            <v>26205.662939897455</v>
          </cell>
          <cell r="G15">
            <v>24928.167579394209</v>
          </cell>
          <cell r="H15">
            <v>23077.573017203526</v>
          </cell>
          <cell r="I15">
            <v>26673.343180720691</v>
          </cell>
          <cell r="J15">
            <v>25778.234107290577</v>
          </cell>
          <cell r="K15">
            <v>26715.511322661634</v>
          </cell>
          <cell r="L15">
            <v>25705.39822575622</v>
          </cell>
          <cell r="M15">
            <v>26200.871802580066</v>
          </cell>
          <cell r="N15">
            <v>26151.036725740767</v>
          </cell>
          <cell r="O15">
            <v>25082.463947229491</v>
          </cell>
          <cell r="P15">
            <v>25983.321827845204</v>
          </cell>
        </row>
        <row r="16">
          <cell r="E16">
            <v>128045.58897135936</v>
          </cell>
          <cell r="F16">
            <v>120950.98193476323</v>
          </cell>
          <cell r="G16">
            <v>115054.76329590072</v>
          </cell>
          <cell r="H16">
            <v>106513.43274557455</v>
          </cell>
          <cell r="I16">
            <v>123109.53768238128</v>
          </cell>
          <cell r="J16">
            <v>118978.20463355164</v>
          </cell>
          <cell r="K16">
            <v>123304.16272147375</v>
          </cell>
          <cell r="L16">
            <v>118642.03411148282</v>
          </cell>
          <cell r="M16">
            <v>120928.86866999097</v>
          </cell>
          <cell r="N16">
            <v>120698.8572601544</v>
          </cell>
          <cell r="O16">
            <v>115766.91079018264</v>
          </cell>
          <cell r="P16">
            <v>119924.77718318473</v>
          </cell>
        </row>
        <row r="17">
          <cell r="E17">
            <v>191076.76568039838</v>
          </cell>
          <cell r="F17">
            <v>180489.79757617574</v>
          </cell>
          <cell r="G17">
            <v>171691.13144242606</v>
          </cell>
          <cell r="H17">
            <v>158945.28186436251</v>
          </cell>
          <cell r="I17">
            <v>183710.91479004512</v>
          </cell>
          <cell r="J17">
            <v>177545.90931613164</v>
          </cell>
          <cell r="K17">
            <v>184001.34512262401</v>
          </cell>
          <cell r="L17">
            <v>177044.25692349538</v>
          </cell>
          <cell r="M17">
            <v>180456.79892979315</v>
          </cell>
          <cell r="N17">
            <v>180113.56308219989</v>
          </cell>
          <cell r="O17">
            <v>172753.83763158831</v>
          </cell>
          <cell r="P17">
            <v>178958.4376407598</v>
          </cell>
        </row>
        <row r="18">
          <cell r="E18">
            <v>95711.357105673756</v>
          </cell>
          <cell r="F18">
            <v>90408.289088578997</v>
          </cell>
          <cell r="G18">
            <v>86000.990936016096</v>
          </cell>
          <cell r="H18">
            <v>79616.527831685948</v>
          </cell>
          <cell r="I18">
            <v>92021.763645980478</v>
          </cell>
          <cell r="J18">
            <v>88933.679972536236</v>
          </cell>
          <cell r="K18">
            <v>92167.241727403889</v>
          </cell>
          <cell r="L18">
            <v>88682.399650077612</v>
          </cell>
          <cell r="M18">
            <v>90391.75989301363</v>
          </cell>
          <cell r="N18">
            <v>90219.831251331401</v>
          </cell>
          <cell r="O18">
            <v>86533.306056628135</v>
          </cell>
          <cell r="P18">
            <v>89641.222841073686</v>
          </cell>
        </row>
        <row r="19">
          <cell r="E19">
            <v>44545.407523704387</v>
          </cell>
          <cell r="F19">
            <v>42077.285316570771</v>
          </cell>
          <cell r="G19">
            <v>40026.066963584475</v>
          </cell>
          <cell r="H19">
            <v>37054.648321087945</v>
          </cell>
          <cell r="I19">
            <v>42828.21899740056</v>
          </cell>
          <cell r="J19">
            <v>41390.981559120446</v>
          </cell>
          <cell r="K19">
            <v>42895.926536179031</v>
          </cell>
          <cell r="L19">
            <v>41274.032173957625</v>
          </cell>
          <cell r="M19">
            <v>42069.592397206092</v>
          </cell>
          <cell r="N19">
            <v>41989.574396831529</v>
          </cell>
          <cell r="O19">
            <v>40273.813884072842</v>
          </cell>
          <cell r="P19">
            <v>41720.281930284262</v>
          </cell>
        </row>
        <row r="20">
          <cell r="E20">
            <v>27510.117446265682</v>
          </cell>
          <cell r="F20">
            <v>25985.867572609215</v>
          </cell>
          <cell r="G20">
            <v>24719.086978704883</v>
          </cell>
          <cell r="H20">
            <v>22884.013951398902</v>
          </cell>
          <cell r="I20">
            <v>26449.625228053064</v>
          </cell>
          <cell r="J20">
            <v>25562.023723807855</v>
          </cell>
          <cell r="K20">
            <v>26491.439692154716</v>
          </cell>
          <cell r="L20">
            <v>25489.798740359547</v>
          </cell>
          <cell r="M20">
            <v>25981.116620109467</v>
          </cell>
          <cell r="N20">
            <v>25931.699526171149</v>
          </cell>
          <cell r="O20">
            <v>24872.089213019583</v>
          </cell>
          <cell r="P20">
            <v>25765.391307345952</v>
          </cell>
        </row>
        <row r="21">
          <cell r="E21">
            <v>49237.540705167405</v>
          </cell>
          <cell r="F21">
            <v>46509.442021270501</v>
          </cell>
          <cell r="G21">
            <v>44242.161222534858</v>
          </cell>
          <cell r="H21">
            <v>40957.752020886823</v>
          </cell>
          <cell r="I21">
            <v>47339.474335085615</v>
          </cell>
          <cell r="J21">
            <v>45750.847340649656</v>
          </cell>
          <cell r="K21">
            <v>47414.313760336758</v>
          </cell>
          <cell r="L21">
            <v>45621.579242488595</v>
          </cell>
          <cell r="M21">
            <v>46500.938778143623</v>
          </cell>
          <cell r="N21">
            <v>46412.492184664996</v>
          </cell>
          <cell r="O21">
            <v>44516.004246097596</v>
          </cell>
          <cell r="P21">
            <v>46114.834142673571</v>
          </cell>
        </row>
        <row r="22">
          <cell r="E22">
            <v>19773.512895280892</v>
          </cell>
          <cell r="F22">
            <v>18677.924169015107</v>
          </cell>
          <cell r="G22">
            <v>17767.397252582072</v>
          </cell>
          <cell r="H22">
            <v>16448.397424969829</v>
          </cell>
          <cell r="I22">
            <v>19011.260367892326</v>
          </cell>
          <cell r="J22">
            <v>18373.276912374735</v>
          </cell>
          <cell r="K22">
            <v>19041.315450235699</v>
          </cell>
          <cell r="L22">
            <v>18321.363588327098</v>
          </cell>
          <cell r="M22">
            <v>18674.509315527033</v>
          </cell>
          <cell r="N22">
            <v>18638.989672757594</v>
          </cell>
          <cell r="O22">
            <v>17877.371034378455</v>
          </cell>
          <cell r="P22">
            <v>18519.451916659153</v>
          </cell>
        </row>
        <row r="23">
          <cell r="E23">
            <v>36906.382510016985</v>
          </cell>
          <cell r="F23">
            <v>34861.514872214633</v>
          </cell>
          <cell r="G23">
            <v>33162.056872945126</v>
          </cell>
          <cell r="H23">
            <v>30700.202349355561</v>
          </cell>
          <cell r="I23">
            <v>35483.672064280079</v>
          </cell>
          <cell r="J23">
            <v>34292.904315064712</v>
          </cell>
          <cell r="K23">
            <v>35539.768538953489</v>
          </cell>
          <cell r="L23">
            <v>34196.010404265187</v>
          </cell>
          <cell r="M23">
            <v>34855.141200034384</v>
          </cell>
          <cell r="N23">
            <v>34788.845366329435</v>
          </cell>
          <cell r="O23">
            <v>33367.318046240187</v>
          </cell>
          <cell r="P23">
            <v>34565.733460300282</v>
          </cell>
        </row>
        <row r="24">
          <cell r="E24">
            <v>257346.01867182829</v>
          </cell>
          <cell r="F24">
            <v>243087.27778449067</v>
          </cell>
          <cell r="G24">
            <v>231237.0578423629</v>
          </cell>
          <cell r="H24">
            <v>214070.69210540535</v>
          </cell>
          <cell r="I24">
            <v>247425.54302418546</v>
          </cell>
          <cell r="J24">
            <v>239122.39005761614</v>
          </cell>
          <cell r="K24">
            <v>247816.70041856862</v>
          </cell>
          <cell r="L24">
            <v>238446.75455822702</v>
          </cell>
          <cell r="M24">
            <v>243042.83454599493</v>
          </cell>
          <cell r="N24">
            <v>242580.55762536026</v>
          </cell>
          <cell r="O24">
            <v>232668.33184276259</v>
          </cell>
          <cell r="P24">
            <v>241024.81152319751</v>
          </cell>
        </row>
        <row r="25">
          <cell r="E25">
            <v>47914.063794671267</v>
          </cell>
          <cell r="F25">
            <v>45259.294841828814</v>
          </cell>
          <cell r="G25">
            <v>43052.957253167486</v>
          </cell>
          <cell r="H25">
            <v>39856.831090857893</v>
          </cell>
          <cell r="I25">
            <v>46067.016362160604</v>
          </cell>
          <cell r="J25">
            <v>44521.09075200207</v>
          </cell>
          <cell r="K25">
            <v>46139.844146499221</v>
          </cell>
          <cell r="L25">
            <v>44395.297306326283</v>
          </cell>
          <cell r="M25">
            <v>45251.020161009918</v>
          </cell>
          <cell r="N25">
            <v>45164.950961337003</v>
          </cell>
          <cell r="O25">
            <v>43319.439533005119</v>
          </cell>
          <cell r="P25">
            <v>44875.293797134298</v>
          </cell>
        </row>
        <row r="26">
          <cell r="E26">
            <v>109367.45695062213</v>
          </cell>
          <cell r="F26">
            <v>103307.74699973846</v>
          </cell>
          <cell r="G26">
            <v>98271.615389601619</v>
          </cell>
          <cell r="H26">
            <v>90976.216861872759</v>
          </cell>
          <cell r="I26">
            <v>105151.43216452721</v>
          </cell>
          <cell r="J26">
            <v>101622.74060243348</v>
          </cell>
          <cell r="K26">
            <v>105317.66706379595</v>
          </cell>
          <cell r="L26">
            <v>101335.60759460568</v>
          </cell>
          <cell r="M26">
            <v>103288.85941796038</v>
          </cell>
          <cell r="N26">
            <v>103092.39999155188</v>
          </cell>
          <cell r="O26">
            <v>98879.881250605176</v>
          </cell>
          <cell r="P26">
            <v>102431.23571268516</v>
          </cell>
        </row>
        <row r="27">
          <cell r="E27">
            <v>26949.695491405528</v>
          </cell>
          <cell r="F27">
            <v>25456.496851738102</v>
          </cell>
          <cell r="G27">
            <v>24215.522460159202</v>
          </cell>
          <cell r="H27">
            <v>22417.832596166962</v>
          </cell>
          <cell r="I27">
            <v>25910.807074892615</v>
          </cell>
          <cell r="J27">
            <v>25041.287331698317</v>
          </cell>
          <cell r="K27">
            <v>25951.769716250907</v>
          </cell>
          <cell r="L27">
            <v>24970.533678443087</v>
          </cell>
          <cell r="M27">
            <v>25451.842683197654</v>
          </cell>
          <cell r="N27">
            <v>25403.432288865126</v>
          </cell>
          <cell r="O27">
            <v>24365.407811697223</v>
          </cell>
          <cell r="P27">
            <v>25240.512015485288</v>
          </cell>
        </row>
        <row r="28">
          <cell r="E28">
            <v>57189.359097732231</v>
          </cell>
          <cell r="F28">
            <v>54020.674938186938</v>
          </cell>
          <cell r="G28">
            <v>51387.230336420347</v>
          </cell>
          <cell r="H28">
            <v>47572.392012514531</v>
          </cell>
          <cell r="I28">
            <v>54984.756721672777</v>
          </cell>
          <cell r="J28">
            <v>53139.567901191855</v>
          </cell>
          <cell r="K28">
            <v>55071.682646567846</v>
          </cell>
          <cell r="L28">
            <v>52989.42312182764</v>
          </cell>
          <cell r="M28">
            <v>54010.798428968286</v>
          </cell>
          <cell r="N28">
            <v>53908.06779045592</v>
          </cell>
          <cell r="O28">
            <v>51705.298761176069</v>
          </cell>
          <cell r="P28">
            <v>53562.338243285652</v>
          </cell>
        </row>
        <row r="29">
          <cell r="E29">
            <v>20312.302671599955</v>
          </cell>
          <cell r="F29">
            <v>19186.861282942384</v>
          </cell>
          <cell r="G29">
            <v>18251.524278578312</v>
          </cell>
          <cell r="H29">
            <v>16896.584270490919</v>
          </cell>
          <cell r="I29">
            <v>19529.280245058653</v>
          </cell>
          <cell r="J29">
            <v>18873.912980952573</v>
          </cell>
          <cell r="K29">
            <v>19560.15426995304</v>
          </cell>
          <cell r="L29">
            <v>18820.58511977136</v>
          </cell>
          <cell r="M29">
            <v>19183.353381337027</v>
          </cell>
          <cell r="N29">
            <v>19146.865897370932</v>
          </cell>
          <cell r="O29">
            <v>18364.494632081947</v>
          </cell>
          <cell r="P29">
            <v>19024.070969862885</v>
          </cell>
        </row>
        <row r="30">
          <cell r="E30">
            <v>32212.112132625185</v>
          </cell>
          <cell r="F30">
            <v>30427.339386952055</v>
          </cell>
          <cell r="G30">
            <v>28944.042246618726</v>
          </cell>
          <cell r="H30">
            <v>26795.320844661925</v>
          </cell>
          <cell r="I30">
            <v>30970.36191779728</v>
          </cell>
          <cell r="J30">
            <v>29931.052680398345</v>
          </cell>
          <cell r="K30">
            <v>31019.32325753125</v>
          </cell>
          <cell r="L30">
            <v>29846.483093585124</v>
          </cell>
          <cell r="M30">
            <v>30421.776407624264</v>
          </cell>
          <cell r="N30">
            <v>30363.913006120474</v>
          </cell>
          <cell r="O30">
            <v>29123.195430457872</v>
          </cell>
          <cell r="P30">
            <v>30169.179595627473</v>
          </cell>
        </row>
        <row r="31">
          <cell r="E31">
            <v>26547.301738106285</v>
          </cell>
          <cell r="F31">
            <v>25076.39848226717</v>
          </cell>
          <cell r="G31">
            <v>23853.953440800407</v>
          </cell>
          <cell r="H31">
            <v>22083.10540779919</v>
          </cell>
          <cell r="I31">
            <v>25523.925267148119</v>
          </cell>
          <cell r="J31">
            <v>24667.388576513484</v>
          </cell>
          <cell r="K31">
            <v>25564.276283376679</v>
          </cell>
          <cell r="L31">
            <v>24597.691366664156</v>
          </cell>
          <cell r="M31">
            <v>25071.813806472874</v>
          </cell>
          <cell r="N31">
            <v>25024.12624183912</v>
          </cell>
          <cell r="O31">
            <v>24001.600810495955</v>
          </cell>
          <cell r="P31">
            <v>24863.638578516591</v>
          </cell>
        </row>
        <row r="32">
          <cell r="E32">
            <v>48807.498432653905</v>
          </cell>
          <cell r="F32">
            <v>46103.227050869624</v>
          </cell>
          <cell r="G32">
            <v>43855.748755937988</v>
          </cell>
          <cell r="H32">
            <v>40600.025690451766</v>
          </cell>
          <cell r="I32">
            <v>46926.00983561849</v>
          </cell>
          <cell r="J32">
            <v>45351.257960716917</v>
          </cell>
          <cell r="K32">
            <v>47000.195610909708</v>
          </cell>
          <cell r="L32">
            <v>45223.118894304811</v>
          </cell>
          <cell r="M32">
            <v>46094.79807534314</v>
          </cell>
          <cell r="N32">
            <v>46007.123977271702</v>
          </cell>
          <cell r="O32">
            <v>44127.200025678787</v>
          </cell>
          <cell r="P32">
            <v>45712.065690243195</v>
          </cell>
        </row>
        <row r="33">
          <cell r="E33">
            <v>69426.564729094534</v>
          </cell>
          <cell r="F33">
            <v>65579.855142215267</v>
          </cell>
          <cell r="G33">
            <v>62382.914050558873</v>
          </cell>
          <cell r="H33">
            <v>57751.788190710242</v>
          </cell>
          <cell r="I33">
            <v>66750.228222125763</v>
          </cell>
          <cell r="J33">
            <v>64510.211493426308</v>
          </cell>
          <cell r="K33">
            <v>66855.754292824509</v>
          </cell>
          <cell r="L33">
            <v>64327.939189492085</v>
          </cell>
          <cell r="M33">
            <v>65567.865287504799</v>
          </cell>
          <cell r="N33">
            <v>65443.152658497158</v>
          </cell>
          <cell r="O33">
            <v>62769.041792292213</v>
          </cell>
          <cell r="P33">
            <v>65023.444951258156</v>
          </cell>
        </row>
        <row r="34">
          <cell r="E34">
            <v>95496.477703958764</v>
          </cell>
          <cell r="F34">
            <v>90205.31548485106</v>
          </cell>
          <cell r="G34">
            <v>85807.912057625261</v>
          </cell>
          <cell r="H34">
            <v>79437.78256691857</v>
          </cell>
          <cell r="I34">
            <v>91815.167667039583</v>
          </cell>
          <cell r="J34">
            <v>88734.016980361615</v>
          </cell>
          <cell r="K34">
            <v>91960.319138914841</v>
          </cell>
          <cell r="L34">
            <v>88483.300801668011</v>
          </cell>
          <cell r="M34">
            <v>90188.823398608569</v>
          </cell>
          <cell r="N34">
            <v>90017.280750028716</v>
          </cell>
          <cell r="O34">
            <v>86339.032089607281</v>
          </cell>
          <cell r="P34">
            <v>89439.971360417898</v>
          </cell>
        </row>
        <row r="35">
          <cell r="E35">
            <v>87435.348446318414</v>
          </cell>
          <cell r="F35">
            <v>82590.828277230554</v>
          </cell>
          <cell r="G35">
            <v>78564.622178714068</v>
          </cell>
          <cell r="H35">
            <v>72732.213433809971</v>
          </cell>
          <cell r="I35">
            <v>84064.788258593151</v>
          </cell>
          <cell r="J35">
            <v>81243.726263610966</v>
          </cell>
          <cell r="K35">
            <v>84197.687081942975</v>
          </cell>
          <cell r="L35">
            <v>81014.173750552189</v>
          </cell>
          <cell r="M35">
            <v>82575.728334888292</v>
          </cell>
          <cell r="N35">
            <v>82418.666089111226</v>
          </cell>
          <cell r="O35">
            <v>79050.908858387513</v>
          </cell>
          <cell r="P35">
            <v>81890.089026840578</v>
          </cell>
        </row>
        <row r="36">
          <cell r="E36">
            <v>31715.569980429715</v>
          </cell>
          <cell r="F36">
            <v>29958.3090879585</v>
          </cell>
          <cell r="G36">
            <v>28497.876625091027</v>
          </cell>
          <cell r="H36">
            <v>26382.277259497547</v>
          </cell>
          <cell r="I36">
            <v>30492.961053873169</v>
          </cell>
          <cell r="J36">
            <v>29469.672524567199</v>
          </cell>
          <cell r="K36">
            <v>30541.16766604051</v>
          </cell>
          <cell r="L36">
            <v>29386.40655809634</v>
          </cell>
          <cell r="M36">
            <v>29952.831860652081</v>
          </cell>
          <cell r="N36">
            <v>29895.860409908855</v>
          </cell>
          <cell r="O36">
            <v>28674.268204627111</v>
          </cell>
          <cell r="P36">
            <v>29704.128769257968</v>
          </cell>
        </row>
        <row r="37">
          <cell r="E37">
            <v>28520.802766332883</v>
          </cell>
          <cell r="F37">
            <v>26940.55396884674</v>
          </cell>
          <cell r="G37">
            <v>25627.233531828108</v>
          </cell>
          <cell r="H37">
            <v>23724.742349235366</v>
          </cell>
          <cell r="I37">
            <v>27421.349467016684</v>
          </cell>
          <cell r="J37">
            <v>26501.138657770778</v>
          </cell>
          <cell r="K37">
            <v>27464.700139210378</v>
          </cell>
          <cell r="L37">
            <v>26426.260223981666</v>
          </cell>
          <cell r="M37">
            <v>26935.628472637491</v>
          </cell>
          <cell r="N37">
            <v>26884.39586004494</v>
          </cell>
          <cell r="O37">
            <v>25785.856865815007</v>
          </cell>
          <cell r="P37">
            <v>26711.977697279974</v>
          </cell>
        </row>
        <row r="38">
          <cell r="E38">
            <v>34964.841056055957</v>
          </cell>
          <cell r="F38">
            <v>33027.548179491154</v>
          </cell>
          <cell r="G38">
            <v>31417.493907448283</v>
          </cell>
          <cell r="H38">
            <v>29085.150657684411</v>
          </cell>
          <cell r="I38">
            <v>33616.975423587646</v>
          </cell>
          <cell r="J38">
            <v>32488.850631766276</v>
          </cell>
          <cell r="K38">
            <v>33670.120819786491</v>
          </cell>
          <cell r="L38">
            <v>32397.054038331917</v>
          </cell>
          <cell r="M38">
            <v>33021.509808359406</v>
          </cell>
          <cell r="N38">
            <v>32958.701612851677</v>
          </cell>
          <cell r="O38">
            <v>31611.956865103195</v>
          </cell>
          <cell r="P38">
            <v>32747.32699953362</v>
          </cell>
        </row>
        <row r="39">
          <cell r="E39">
            <v>25970.980476294757</v>
          </cell>
          <cell r="F39">
            <v>24532.009385493384</v>
          </cell>
          <cell r="G39">
            <v>23336.102674578764</v>
          </cell>
          <cell r="H39">
            <v>21603.698374312567</v>
          </cell>
          <cell r="I39">
            <v>24969.820712136752</v>
          </cell>
          <cell r="J39">
            <v>24131.878766504986</v>
          </cell>
          <cell r="K39">
            <v>25009.295739203862</v>
          </cell>
          <cell r="L39">
            <v>24063.694628843612</v>
          </cell>
          <cell r="M39">
            <v>24527.524239442817</v>
          </cell>
          <cell r="N39">
            <v>24480.871934727136</v>
          </cell>
          <cell r="O39">
            <v>23480.544734776362</v>
          </cell>
          <cell r="P39">
            <v>24323.868333684975</v>
          </cell>
        </row>
        <row r="40">
          <cell r="E40">
            <v>24447.707044305691</v>
          </cell>
          <cell r="F40">
            <v>23093.135787157837</v>
          </cell>
          <cell r="G40">
            <v>21967.372478088841</v>
          </cell>
          <cell r="H40">
            <v>20336.578721424103</v>
          </cell>
          <cell r="I40">
            <v>23505.268207965957</v>
          </cell>
          <cell r="J40">
            <v>22716.473991065312</v>
          </cell>
          <cell r="K40">
            <v>23542.427910048969</v>
          </cell>
          <cell r="L40">
            <v>22652.289051103751</v>
          </cell>
          <cell r="M40">
            <v>23088.913707949265</v>
          </cell>
          <cell r="N40">
            <v>23044.997696396611</v>
          </cell>
          <cell r="O40">
            <v>22103.342591955359</v>
          </cell>
          <cell r="P40">
            <v>22897.202812538326</v>
          </cell>
        </row>
        <row r="41">
          <cell r="E41">
            <v>48912.095841770984</v>
          </cell>
          <cell r="F41">
            <v>46202.029043520626</v>
          </cell>
          <cell r="G41">
            <v>43949.734267223517</v>
          </cell>
          <cell r="H41">
            <v>40687.033991095726</v>
          </cell>
          <cell r="I41">
            <v>47026.57510133848</v>
          </cell>
          <cell r="J41">
            <v>45448.448438312</v>
          </cell>
          <cell r="K41">
            <v>47100.919861214818</v>
          </cell>
          <cell r="L41">
            <v>45320.034762161973</v>
          </cell>
          <cell r="M41">
            <v>46193.582004191871</v>
          </cell>
          <cell r="N41">
            <v>46105.720015247105</v>
          </cell>
          <cell r="O41">
            <v>44221.767273386547</v>
          </cell>
          <cell r="P41">
            <v>45810.029400536325</v>
          </cell>
        </row>
        <row r="42">
          <cell r="E42">
            <v>24464.245721587216</v>
          </cell>
          <cell r="F42">
            <v>23108.758107873233</v>
          </cell>
          <cell r="G42">
            <v>21982.233228975612</v>
          </cell>
          <cell r="H42">
            <v>20350.336253444362</v>
          </cell>
          <cell r="I42">
            <v>23521.169332950922</v>
          </cell>
          <cell r="J42">
            <v>22731.84150310362</v>
          </cell>
          <cell r="K42">
            <v>23558.354173273663</v>
          </cell>
          <cell r="L42">
            <v>22667.613142546154</v>
          </cell>
          <cell r="M42">
            <v>23104.533172462016</v>
          </cell>
          <cell r="N42">
            <v>23060.587452080588</v>
          </cell>
          <cell r="O42">
            <v>22118.2953255311</v>
          </cell>
          <cell r="P42">
            <v>22912.692586171488</v>
          </cell>
        </row>
        <row r="43">
          <cell r="E43">
            <v>18853.542153036058</v>
          </cell>
          <cell r="F43">
            <v>17808.926138550702</v>
          </cell>
          <cell r="G43">
            <v>16940.761857810223</v>
          </cell>
          <cell r="H43">
            <v>15683.129034475649</v>
          </cell>
          <cell r="I43">
            <v>18126.753734989794</v>
          </cell>
          <cell r="J43">
            <v>17518.452719624376</v>
          </cell>
          <cell r="K43">
            <v>18155.410492384122</v>
          </cell>
          <cell r="L43">
            <v>17468.954684125085</v>
          </cell>
          <cell r="M43">
            <v>17805.670162512211</v>
          </cell>
          <cell r="N43">
            <v>17771.80308559164</v>
          </cell>
          <cell r="O43">
            <v>17045.619064610422</v>
          </cell>
          <cell r="P43">
            <v>17657.826872289694</v>
          </cell>
        </row>
        <row r="44">
          <cell r="E44">
            <v>190554.65855146319</v>
          </cell>
          <cell r="F44">
            <v>179996.61877613151</v>
          </cell>
          <cell r="G44">
            <v>171221.99453097666</v>
          </cell>
          <cell r="H44">
            <v>158510.97231094039</v>
          </cell>
          <cell r="I44">
            <v>183208.93445803804</v>
          </cell>
          <cell r="J44">
            <v>177060.77453463609</v>
          </cell>
          <cell r="K44">
            <v>183498.57120513541</v>
          </cell>
          <cell r="L44">
            <v>176560.49288055883</v>
          </cell>
          <cell r="M44">
            <v>179963.71029680016</v>
          </cell>
          <cell r="N44">
            <v>179621.4123229578</v>
          </cell>
          <cell r="O44">
            <v>172281.79693183507</v>
          </cell>
          <cell r="P44">
            <v>178469.4432005272</v>
          </cell>
        </row>
        <row r="45">
          <cell r="E45">
            <v>26878.548328358745</v>
          </cell>
          <cell r="F45">
            <v>25389.291731268811</v>
          </cell>
          <cell r="G45">
            <v>24151.593510561775</v>
          </cell>
          <cell r="H45">
            <v>22358.649545605829</v>
          </cell>
          <cell r="I45">
            <v>25842.402575991357</v>
          </cell>
          <cell r="J45">
            <v>24975.17836385273</v>
          </cell>
          <cell r="K45">
            <v>25883.257076026697</v>
          </cell>
          <cell r="L45">
            <v>24904.611500155323</v>
          </cell>
          <cell r="M45">
            <v>25384.649849727608</v>
          </cell>
          <cell r="N45">
            <v>25336.367258776747</v>
          </cell>
          <cell r="O45">
            <v>24301.083164955555</v>
          </cell>
          <cell r="P45">
            <v>25173.877094718828</v>
          </cell>
        </row>
        <row r="46">
          <cell r="E46">
            <v>38496.536761213407</v>
          </cell>
          <cell r="F46">
            <v>36363.563631996316</v>
          </cell>
          <cell r="G46">
            <v>34590.882515789388</v>
          </cell>
          <cell r="H46">
            <v>32022.956137678437</v>
          </cell>
          <cell r="I46">
            <v>37012.527187530373</v>
          </cell>
          <cell r="J46">
            <v>35770.453830183724</v>
          </cell>
          <cell r="K46">
            <v>37071.040643810011</v>
          </cell>
          <cell r="L46">
            <v>35669.385132973439</v>
          </cell>
          <cell r="M46">
            <v>36356.915342765467</v>
          </cell>
          <cell r="N46">
            <v>36287.763076253163</v>
          </cell>
          <cell r="O46">
            <v>34804.987604557122</v>
          </cell>
          <cell r="P46">
            <v>36055.038135249139</v>
          </cell>
        </row>
        <row r="47">
          <cell r="E47">
            <v>35244.697473575674</v>
          </cell>
          <cell r="F47">
            <v>33291.898625076014</v>
          </cell>
          <cell r="G47">
            <v>31668.957578576941</v>
          </cell>
          <cell r="H47">
            <v>29317.946398212192</v>
          </cell>
          <cell r="I47">
            <v>33886.043608248081</v>
          </cell>
          <cell r="J47">
            <v>32748.889375616491</v>
          </cell>
          <cell r="K47">
            <v>33939.614376899321</v>
          </cell>
          <cell r="L47">
            <v>32656.358047946163</v>
          </cell>
          <cell r="M47">
            <v>33285.811923196525</v>
          </cell>
          <cell r="N47">
            <v>33222.501014790512</v>
          </cell>
          <cell r="O47">
            <v>31864.977005674467</v>
          </cell>
          <cell r="P47">
            <v>33009.434572187631</v>
          </cell>
        </row>
        <row r="48">
          <cell r="E48">
            <v>33865.515758398513</v>
          </cell>
          <cell r="F48">
            <v>31989.133070579162</v>
          </cell>
          <cell r="G48">
            <v>30429.700318280098</v>
          </cell>
          <cell r="H48">
            <v>28170.687987800986</v>
          </cell>
          <cell r="I48">
            <v>32560.028204676219</v>
          </cell>
          <cell r="J48">
            <v>31467.372646665335</v>
          </cell>
          <cell r="K48">
            <v>32611.502662963409</v>
          </cell>
          <cell r="L48">
            <v>31378.462218714732</v>
          </cell>
          <cell r="M48">
            <v>31983.284551136749</v>
          </cell>
          <cell r="N48">
            <v>31922.4511004337</v>
          </cell>
          <cell r="O48">
            <v>30618.049189831643</v>
          </cell>
          <cell r="P48">
            <v>31717.722290519428</v>
          </cell>
        </row>
        <row r="49">
          <cell r="E49">
            <v>64094.199185306992</v>
          </cell>
          <cell r="F49">
            <v>60542.939355132112</v>
          </cell>
          <cell r="G49">
            <v>57591.542005834082</v>
          </cell>
          <cell r="H49">
            <v>53316.113652557477</v>
          </cell>
          <cell r="I49">
            <v>61623.420948850777</v>
          </cell>
          <cell r="J49">
            <v>59555.450584078928</v>
          </cell>
          <cell r="K49">
            <v>61720.84200116701</v>
          </cell>
          <cell r="L49">
            <v>59387.1778573509</v>
          </cell>
          <cell r="M49">
            <v>60531.87039127059</v>
          </cell>
          <cell r="N49">
            <v>60416.736420351408</v>
          </cell>
          <cell r="O49">
            <v>57948.012882453135</v>
          </cell>
          <cell r="P49">
            <v>60029.264715646539</v>
          </cell>
        </row>
        <row r="50">
          <cell r="E50">
            <v>21486.386009777165</v>
          </cell>
          <cell r="F50">
            <v>20295.892322329</v>
          </cell>
          <cell r="G50">
            <v>19306.491354358288</v>
          </cell>
          <cell r="H50">
            <v>17873.233662971044</v>
          </cell>
          <cell r="I50">
            <v>20658.103644011611</v>
          </cell>
          <cell r="J50">
            <v>19964.855111709898</v>
          </cell>
          <cell r="K50">
            <v>20690.762236554336</v>
          </cell>
          <cell r="L50">
            <v>19908.444815499737</v>
          </cell>
          <cell r="M50">
            <v>20292.181658442409</v>
          </cell>
          <cell r="N50">
            <v>20253.585139982824</v>
          </cell>
          <cell r="O50">
            <v>19425.991573623625</v>
          </cell>
          <cell r="P50">
            <v>20123.692470740087</v>
          </cell>
        </row>
        <row r="51">
          <cell r="E51">
            <v>37290.80503880544</v>
          </cell>
          <cell r="F51">
            <v>35224.637746718399</v>
          </cell>
          <cell r="G51">
            <v>33507.477932824513</v>
          </cell>
          <cell r="H51">
            <v>31019.980355727585</v>
          </cell>
          <cell r="I51">
            <v>35853.275423318271</v>
          </cell>
          <cell r="J51">
            <v>34650.104454978711</v>
          </cell>
          <cell r="K51">
            <v>35909.956207457515</v>
          </cell>
          <cell r="L51">
            <v>34552.201282374575</v>
          </cell>
          <cell r="M51">
            <v>35218.197685393228</v>
          </cell>
          <cell r="N51">
            <v>35151.21130413776</v>
          </cell>
          <cell r="O51">
            <v>33714.877137916075</v>
          </cell>
          <cell r="P51">
            <v>34925.775430347872</v>
          </cell>
        </row>
        <row r="52">
          <cell r="E52">
            <v>82792.737403155013</v>
          </cell>
          <cell r="F52">
            <v>78205.449843480776</v>
          </cell>
          <cell r="G52">
            <v>74393.025804819641</v>
          </cell>
          <cell r="H52">
            <v>68870.304225672749</v>
          </cell>
          <cell r="I52">
            <v>79601.146021836321</v>
          </cell>
          <cell r="J52">
            <v>76929.875773602806</v>
          </cell>
          <cell r="K52">
            <v>79726.988230717601</v>
          </cell>
          <cell r="L52">
            <v>76712.511958262403</v>
          </cell>
          <cell r="M52">
            <v>78191.151672508044</v>
          </cell>
          <cell r="N52">
            <v>78042.429062011957</v>
          </cell>
          <cell r="O52">
            <v>74853.491807280574</v>
          </cell>
          <cell r="P52">
            <v>77541.918196652128</v>
          </cell>
        </row>
        <row r="53">
          <cell r="E53">
            <v>60163.598095602683</v>
          </cell>
          <cell r="F53">
            <v>56830.120622267175</v>
          </cell>
          <cell r="G53">
            <v>54059.718835512358</v>
          </cell>
          <cell r="H53">
            <v>50046.482748586655</v>
          </cell>
          <cell r="I53">
            <v>57844.341272192825</v>
          </cell>
          <cell r="J53">
            <v>55903.189974864938</v>
          </cell>
          <cell r="K53">
            <v>57935.787941503077</v>
          </cell>
          <cell r="L53">
            <v>55745.236636965412</v>
          </cell>
          <cell r="M53">
            <v>56819.730466815294</v>
          </cell>
          <cell r="N53">
            <v>56711.657130357715</v>
          </cell>
          <cell r="O53">
            <v>54394.329000336955</v>
          </cell>
          <cell r="P53">
            <v>56347.947274994927</v>
          </cell>
        </row>
        <row r="54">
          <cell r="E54">
            <v>40442.396424019658</v>
          </cell>
          <cell r="F54">
            <v>38201.609275070405</v>
          </cell>
          <cell r="G54">
            <v>36339.325587586973</v>
          </cell>
          <cell r="H54">
            <v>33641.599887858691</v>
          </cell>
          <cell r="I54">
            <v>38883.375573697384</v>
          </cell>
          <cell r="J54">
            <v>37578.519933900265</v>
          </cell>
          <cell r="K54">
            <v>38944.846671985499</v>
          </cell>
          <cell r="L54">
            <v>37472.342582311707</v>
          </cell>
          <cell r="M54">
            <v>38194.624939043424</v>
          </cell>
          <cell r="N54">
            <v>38121.977277430189</v>
          </cell>
          <cell r="O54">
            <v>36564.252908453636</v>
          </cell>
          <cell r="P54">
            <v>37877.488938642156</v>
          </cell>
        </row>
        <row r="55">
          <cell r="E55">
            <v>42841.96668647039</v>
          </cell>
          <cell r="F55">
            <v>40468.226827431317</v>
          </cell>
          <cell r="G55">
            <v>38495.448190294541</v>
          </cell>
          <cell r="H55">
            <v>35637.658227869098</v>
          </cell>
          <cell r="I55">
            <v>41190.444392075624</v>
          </cell>
          <cell r="J55">
            <v>39808.167702417355</v>
          </cell>
          <cell r="K55">
            <v>41255.562757402666</v>
          </cell>
          <cell r="L55">
            <v>39695.690525943384</v>
          </cell>
          <cell r="M55">
            <v>40460.828089526221</v>
          </cell>
          <cell r="N55">
            <v>40383.870021412447</v>
          </cell>
          <cell r="O55">
            <v>38733.721132540944</v>
          </cell>
          <cell r="P55">
            <v>40124.875446616024</v>
          </cell>
        </row>
        <row r="56">
          <cell r="E56">
            <v>95274.600997581481</v>
          </cell>
          <cell r="F56">
            <v>89995.732275305389</v>
          </cell>
          <cell r="G56">
            <v>85608.545783955167</v>
          </cell>
          <cell r="H56">
            <v>79253.216664786538</v>
          </cell>
          <cell r="I56">
            <v>91601.844123729505</v>
          </cell>
          <cell r="J56">
            <v>88527.852188689809</v>
          </cell>
          <cell r="K56">
            <v>91746.658350386089</v>
          </cell>
          <cell r="L56">
            <v>88277.718524464814</v>
          </cell>
          <cell r="M56">
            <v>89979.2785068089</v>
          </cell>
          <cell r="N56">
            <v>89808.134420760209</v>
          </cell>
          <cell r="O56">
            <v>86138.431810597715</v>
          </cell>
          <cell r="P56">
            <v>89232.166352934306</v>
          </cell>
        </row>
        <row r="57">
          <cell r="E57">
            <v>44987.434189455358</v>
          </cell>
          <cell r="F57">
            <v>42494.820662328661</v>
          </cell>
          <cell r="G57">
            <v>40423.24795050492</v>
          </cell>
          <cell r="H57">
            <v>37422.343748259183</v>
          </cell>
          <cell r="I57">
            <v>43253.205901682421</v>
          </cell>
          <cell r="J57">
            <v>41801.706672837317</v>
          </cell>
          <cell r="K57">
            <v>43321.585306300185</v>
          </cell>
          <cell r="L57">
            <v>41683.596792133903</v>
          </cell>
          <cell r="M57">
            <v>42487.051405678372</v>
          </cell>
          <cell r="N57">
            <v>42406.239382039188</v>
          </cell>
          <cell r="O57">
            <v>40673.453278072739</v>
          </cell>
          <cell r="P57">
            <v>42134.274710707708</v>
          </cell>
        </row>
        <row r="58">
          <cell r="E58">
            <v>295718.23143723467</v>
          </cell>
          <cell r="F58">
            <v>279333.40582583746</v>
          </cell>
          <cell r="G58">
            <v>265716.22961493582</v>
          </cell>
          <cell r="H58">
            <v>245990.23058010582</v>
          </cell>
          <cell r="I58">
            <v>284318.53880286694</v>
          </cell>
          <cell r="J58">
            <v>274777.32373647863</v>
          </cell>
          <cell r="K58">
            <v>284768.02068518859</v>
          </cell>
          <cell r="L58">
            <v>274000.94593974127</v>
          </cell>
          <cell r="M58">
            <v>279282.33576866263</v>
          </cell>
          <cell r="N58">
            <v>278751.12990773702</v>
          </cell>
          <cell r="O58">
            <v>267360.9172548874</v>
          </cell>
          <cell r="P58">
            <v>276963.4104463234</v>
          </cell>
        </row>
        <row r="59">
          <cell r="E59">
            <v>112255.14756139502</v>
          </cell>
          <cell r="F59">
            <v>106035.43967312605</v>
          </cell>
          <cell r="G59">
            <v>100866.33624147401</v>
          </cell>
          <cell r="H59">
            <v>93378.313194370246</v>
          </cell>
          <cell r="I59">
            <v>107927.80469651283</v>
          </cell>
          <cell r="J59">
            <v>104305.94310216012</v>
          </cell>
          <cell r="K59">
            <v>108098.42878952516</v>
          </cell>
          <cell r="L59">
            <v>104011.22875968428</v>
          </cell>
          <cell r="M59">
            <v>106016.05339188031</v>
          </cell>
          <cell r="N59">
            <v>105814.4067365021</v>
          </cell>
          <cell r="O59">
            <v>101490.66248885436</v>
          </cell>
          <cell r="P59">
            <v>105135.78536451557</v>
          </cell>
        </row>
        <row r="60">
          <cell r="E60">
            <v>24680.944869626546</v>
          </cell>
          <cell r="F60">
            <v>23313.450631452833</v>
          </cell>
          <cell r="G60">
            <v>22176.947231889568</v>
          </cell>
          <cell r="H60">
            <v>20530.595255852273</v>
          </cell>
          <cell r="I60">
            <v>23729.514908504134</v>
          </cell>
          <cell r="J60">
            <v>22933.195378597971</v>
          </cell>
          <cell r="K60">
            <v>23767.029124328972</v>
          </cell>
          <cell r="L60">
            <v>22868.398096718705</v>
          </cell>
          <cell r="M60">
            <v>23309.188272451513</v>
          </cell>
          <cell r="N60">
            <v>23264.853290113064</v>
          </cell>
          <cell r="O60">
            <v>22314.214537906228</v>
          </cell>
          <cell r="P60">
            <v>23115.648402558225</v>
          </cell>
        </row>
        <row r="61">
          <cell r="E61">
            <v>63817.391178214573</v>
          </cell>
          <cell r="F61">
            <v>60281.468417053009</v>
          </cell>
          <cell r="G61">
            <v>57342.817469594484</v>
          </cell>
          <cell r="H61">
            <v>53085.853701521839</v>
          </cell>
          <cell r="I61">
            <v>61357.283660923189</v>
          </cell>
          <cell r="J61">
            <v>59298.244381377059</v>
          </cell>
          <cell r="K61">
            <v>61454.283974269536</v>
          </cell>
          <cell r="L61">
            <v>59130.69838559701</v>
          </cell>
          <cell r="M61">
            <v>60270.447257483705</v>
          </cell>
          <cell r="N61">
            <v>60155.810523528919</v>
          </cell>
          <cell r="O61">
            <v>57697.748831028111</v>
          </cell>
          <cell r="P61">
            <v>59770.012219408622</v>
          </cell>
        </row>
        <row r="62">
          <cell r="E62">
            <v>58515.993514012676</v>
          </cell>
          <cell r="F62">
            <v>55273.804675857653</v>
          </cell>
          <cell r="G62">
            <v>52579.271467798033</v>
          </cell>
          <cell r="H62">
            <v>48675.93948190887</v>
          </cell>
          <cell r="I62">
            <v>56260.250481152085</v>
          </cell>
          <cell r="J62">
            <v>54372.258400896862</v>
          </cell>
          <cell r="K62">
            <v>56349.192846263519</v>
          </cell>
          <cell r="L62">
            <v>54218.630679340742</v>
          </cell>
          <cell r="M62">
            <v>55263.699059034909</v>
          </cell>
          <cell r="N62">
            <v>55158.58535481229</v>
          </cell>
          <cell r="O62">
            <v>52904.718197288596</v>
          </cell>
          <cell r="P62">
            <v>54804.835841633707</v>
          </cell>
        </row>
        <row r="63">
          <cell r="E63">
            <v>70211.678408233129</v>
          </cell>
          <cell r="F63">
            <v>66321.468119164187</v>
          </cell>
          <cell r="G63">
            <v>63088.37426390421</v>
          </cell>
          <cell r="H63">
            <v>58404.87709234561</v>
          </cell>
          <cell r="I63">
            <v>67505.076419891353</v>
          </cell>
          <cell r="J63">
            <v>65239.728353222592</v>
          </cell>
          <cell r="K63">
            <v>67611.795837285797</v>
          </cell>
          <cell r="L63">
            <v>65055.394814086758</v>
          </cell>
          <cell r="M63">
            <v>66309.342676599394</v>
          </cell>
          <cell r="N63">
            <v>66183.219728769604</v>
          </cell>
          <cell r="O63">
            <v>63478.868549958344</v>
          </cell>
          <cell r="P63">
            <v>65758.76573653899</v>
          </cell>
        </row>
        <row r="64">
          <cell r="E64">
            <v>41679.26235172154</v>
          </cell>
          <cell r="F64">
            <v>39369.944316355242</v>
          </cell>
          <cell r="G64">
            <v>37450.705664665104</v>
          </cell>
          <cell r="H64">
            <v>34670.474344713541</v>
          </cell>
          <cell r="I64">
            <v>40072.56134540349</v>
          </cell>
          <cell r="J64">
            <v>38727.798785538791</v>
          </cell>
          <cell r="K64">
            <v>40135.912438789172</v>
          </cell>
          <cell r="L64">
            <v>38618.374169690796</v>
          </cell>
          <cell r="M64">
            <v>39362.74637559602</v>
          </cell>
          <cell r="N64">
            <v>39287.876901594755</v>
          </cell>
          <cell r="O64">
            <v>37682.512027428107</v>
          </cell>
          <cell r="P64">
            <v>39035.911278503467</v>
          </cell>
        </row>
        <row r="65">
          <cell r="E65">
            <v>45789.705349048163</v>
          </cell>
          <cell r="F65">
            <v>43252.640477210341</v>
          </cell>
          <cell r="G65">
            <v>41144.124937424975</v>
          </cell>
          <cell r="H65">
            <v>38089.704927097722</v>
          </cell>
          <cell r="I65">
            <v>44024.55017325643</v>
          </cell>
          <cell r="J65">
            <v>42547.166028090702</v>
          </cell>
          <cell r="K65">
            <v>44094.149003369857</v>
          </cell>
          <cell r="L65">
            <v>42426.949866985691</v>
          </cell>
          <cell r="M65">
            <v>43244.732669636789</v>
          </cell>
          <cell r="N65">
            <v>43162.47950677546</v>
          </cell>
          <cell r="O65">
            <v>41398.792233582491</v>
          </cell>
          <cell r="P65">
            <v>42885.664827521359</v>
          </cell>
        </row>
        <row r="66">
          <cell r="E66">
            <v>109771.61590256718</v>
          </cell>
          <cell r="F66">
            <v>103689.51276369939</v>
          </cell>
          <cell r="G66">
            <v>98634.770519922866</v>
          </cell>
          <cell r="H66">
            <v>91312.412412944395</v>
          </cell>
          <cell r="I66">
            <v>105540.01112397328</v>
          </cell>
          <cell r="J66">
            <v>101998.27955598349</v>
          </cell>
          <cell r="K66">
            <v>105706.86033141501</v>
          </cell>
          <cell r="L66">
            <v>101710.08547040232</v>
          </cell>
          <cell r="M66">
            <v>103670.55538432823</v>
          </cell>
          <cell r="N66">
            <v>103473.36995735164</v>
          </cell>
          <cell r="O66">
            <v>99245.284180223782</v>
          </cell>
          <cell r="P66">
            <v>102809.76239718843</v>
          </cell>
        </row>
        <row r="67">
          <cell r="E67">
            <v>117937.08592696827</v>
          </cell>
          <cell r="F67">
            <v>111402.55954136772</v>
          </cell>
          <cell r="G67">
            <v>105971.81530533424</v>
          </cell>
          <cell r="H67">
            <v>98104.776361339289</v>
          </cell>
          <cell r="I67">
            <v>113390.70904913344</v>
          </cell>
          <cell r="J67">
            <v>109585.52228177257</v>
          </cell>
          <cell r="K67">
            <v>113569.96949959786</v>
          </cell>
          <cell r="L67">
            <v>109275.89059460675</v>
          </cell>
          <cell r="M67">
            <v>111382.19199861577</v>
          </cell>
          <cell r="N67">
            <v>111170.33873897599</v>
          </cell>
          <cell r="O67">
            <v>106627.7426270055</v>
          </cell>
          <cell r="P67">
            <v>110457.36807528256</v>
          </cell>
        </row>
        <row r="68">
          <cell r="E68">
            <v>30056.378935388144</v>
          </cell>
          <cell r="F68">
            <v>28391.048647928572</v>
          </cell>
          <cell r="G68">
            <v>27007.018294995523</v>
          </cell>
          <cell r="H68">
            <v>25002.095909965668</v>
          </cell>
          <cell r="I68">
            <v>28897.730447940285</v>
          </cell>
          <cell r="J68">
            <v>27927.974967712918</v>
          </cell>
          <cell r="K68">
            <v>28943.415144869487</v>
          </cell>
          <cell r="L68">
            <v>27849.065036653385</v>
          </cell>
          <cell r="M68">
            <v>28385.857960214664</v>
          </cell>
          <cell r="N68">
            <v>28331.866954752873</v>
          </cell>
          <cell r="O68">
            <v>27174.181999094792</v>
          </cell>
          <cell r="P68">
            <v>28150.165700483674</v>
          </cell>
        </row>
      </sheetData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ILIET 2024"/>
      <sheetName val="PARTICIPACIONES 2024"/>
      <sheetName val="FONDOS I"/>
      <sheetName val="FONDO II PREDIAL 25%"/>
      <sheetName val="FONDO III PREDIAL 10%"/>
      <sheetName val="FONDO  AGUA IV 25%"/>
      <sheetName val="FONDO  AGUA V 10%"/>
      <sheetName val="FONDO VI"/>
      <sheetName val="TOTALES"/>
      <sheetName val="CALENDARIO "/>
      <sheetName val="CALENDARIO REDON 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9">
          <cell r="E9">
            <v>1099.4749612063133</v>
          </cell>
          <cell r="F9">
            <v>1020.2794833823166</v>
          </cell>
          <cell r="G9">
            <v>494.28261970878611</v>
          </cell>
          <cell r="H9">
            <v>599.25937493715617</v>
          </cell>
          <cell r="I9">
            <v>1278.4212833001939</v>
          </cell>
          <cell r="J9">
            <v>915.59500113789397</v>
          </cell>
          <cell r="K9">
            <v>1229.5749420907678</v>
          </cell>
          <cell r="L9">
            <v>3477.0841831417583</v>
          </cell>
          <cell r="M9">
            <v>652.64732329235324</v>
          </cell>
          <cell r="N9">
            <v>656.13184731055344</v>
          </cell>
          <cell r="O9">
            <v>211.89441308666679</v>
          </cell>
          <cell r="P9">
            <v>1256.1507819784472</v>
          </cell>
        </row>
        <row r="10">
          <cell r="E10">
            <v>1766.9466070283461</v>
          </cell>
          <cell r="F10">
            <v>1639.672966635874</v>
          </cell>
          <cell r="G10">
            <v>794.35278530516393</v>
          </cell>
          <cell r="H10">
            <v>963.05905694603962</v>
          </cell>
          <cell r="I10">
            <v>2054.5280507358689</v>
          </cell>
          <cell r="J10">
            <v>1471.4364016964091</v>
          </cell>
          <cell r="K10">
            <v>1976.0279666857064</v>
          </cell>
          <cell r="L10">
            <v>5587.9599959360858</v>
          </cell>
          <cell r="M10">
            <v>1048.8578768654309</v>
          </cell>
          <cell r="N10">
            <v>1054.4577932876405</v>
          </cell>
          <cell r="O10">
            <v>340.53173329291712</v>
          </cell>
          <cell r="P10">
            <v>2018.7375251343526</v>
          </cell>
        </row>
        <row r="11">
          <cell r="E11">
            <v>1387.0583752306989</v>
          </cell>
          <cell r="F11">
            <v>1287.148186575153</v>
          </cell>
          <cell r="G11">
            <v>623.56931407134766</v>
          </cell>
          <cell r="H11">
            <v>756.00424227043607</v>
          </cell>
          <cell r="I11">
            <v>1612.8106693117932</v>
          </cell>
          <cell r="J11">
            <v>1155.0819795425687</v>
          </cell>
          <cell r="K11">
            <v>1551.1878683709017</v>
          </cell>
          <cell r="L11">
            <v>4386.5653223402169</v>
          </cell>
          <cell r="M11">
            <v>823.35657271478942</v>
          </cell>
          <cell r="N11">
            <v>827.75252386754164</v>
          </cell>
          <cell r="O11">
            <v>267.31842989310536</v>
          </cell>
          <cell r="P11">
            <v>1584.714999588653</v>
          </cell>
        </row>
        <row r="12">
          <cell r="E12">
            <v>2082.825703170507</v>
          </cell>
          <cell r="F12">
            <v>1932.7992063363167</v>
          </cell>
          <cell r="G12">
            <v>936.36015487826023</v>
          </cell>
          <cell r="H12">
            <v>1135.2262425472265</v>
          </cell>
          <cell r="I12">
            <v>2421.8184154156602</v>
          </cell>
          <cell r="J12">
            <v>1734.4867953810433</v>
          </cell>
          <cell r="K12">
            <v>2329.284780211085</v>
          </cell>
          <cell r="L12">
            <v>6586.9260913312519</v>
          </cell>
          <cell r="M12">
            <v>1236.3634171052911</v>
          </cell>
          <cell r="N12">
            <v>1242.9644370871008</v>
          </cell>
          <cell r="O12">
            <v>401.40898656838317</v>
          </cell>
          <cell r="P12">
            <v>2379.6295760040434</v>
          </cell>
        </row>
        <row r="13">
          <cell r="E13">
            <v>7924.762267588264</v>
          </cell>
          <cell r="F13">
            <v>7353.9395052993968</v>
          </cell>
          <cell r="G13">
            <v>3562.6752699262611</v>
          </cell>
          <cell r="H13">
            <v>4319.323541292878</v>
          </cell>
          <cell r="I13">
            <v>9214.56613879</v>
          </cell>
          <cell r="J13">
            <v>6599.3978702789873</v>
          </cell>
          <cell r="K13">
            <v>8862.4929626064404</v>
          </cell>
          <cell r="L13">
            <v>25062.02188138702</v>
          </cell>
          <cell r="M13">
            <v>4704.1315756705035</v>
          </cell>
          <cell r="N13">
            <v>4729.2472221693015</v>
          </cell>
          <cell r="O13">
            <v>1527.286121822722</v>
          </cell>
          <cell r="P13">
            <v>9054.0454950445401</v>
          </cell>
        </row>
        <row r="14">
          <cell r="E14">
            <v>1106.8180458255197</v>
          </cell>
          <cell r="F14">
            <v>1027.0936436370407</v>
          </cell>
          <cell r="G14">
            <v>497.58379456986921</v>
          </cell>
          <cell r="H14">
            <v>603.26166007713618</v>
          </cell>
          <cell r="I14">
            <v>1286.9595001705152</v>
          </cell>
          <cell r="J14">
            <v>921.71000312293347</v>
          </cell>
          <cell r="K14">
            <v>1237.7869279603885</v>
          </cell>
          <cell r="L14">
            <v>3500.3066523073135</v>
          </cell>
          <cell r="M14">
            <v>657.00617155223176</v>
          </cell>
          <cell r="N14">
            <v>660.51396772816736</v>
          </cell>
          <cell r="O14">
            <v>213.30959638827221</v>
          </cell>
          <cell r="P14">
            <v>1264.5402604222579</v>
          </cell>
        </row>
        <row r="15">
          <cell r="E15">
            <v>1272.1409978870017</v>
          </cell>
          <cell r="F15">
            <v>1180.5083388980061</v>
          </cell>
          <cell r="G15">
            <v>571.90678029141998</v>
          </cell>
          <cell r="H15">
            <v>693.36951374433647</v>
          </cell>
          <cell r="I15">
            <v>1479.1897809779348</v>
          </cell>
          <cell r="J15">
            <v>1059.383778171685</v>
          </cell>
          <cell r="K15">
            <v>1422.6724109224033</v>
          </cell>
          <cell r="L15">
            <v>4023.1396789845035</v>
          </cell>
          <cell r="M15">
            <v>755.14172347360898</v>
          </cell>
          <cell r="N15">
            <v>759.17347136972376</v>
          </cell>
          <cell r="O15">
            <v>245.17117680879207</v>
          </cell>
          <cell r="P15">
            <v>1453.4218292059304</v>
          </cell>
        </row>
        <row r="16">
          <cell r="E16">
            <v>2893.4935719636674</v>
          </cell>
          <cell r="F16">
            <v>2685.0744500212204</v>
          </cell>
          <cell r="G16">
            <v>1300.8059604118271</v>
          </cell>
          <cell r="H16">
            <v>1577.0737947658047</v>
          </cell>
          <cell r="I16">
            <v>3364.4274731205337</v>
          </cell>
          <cell r="J16">
            <v>2409.5757918923955</v>
          </cell>
          <cell r="K16">
            <v>3235.8783207611677</v>
          </cell>
          <cell r="L16">
            <v>9150.6592583596939</v>
          </cell>
          <cell r="M16">
            <v>1717.5751166118271</v>
          </cell>
          <cell r="N16">
            <v>1726.7453553200855</v>
          </cell>
          <cell r="O16">
            <v>557.64355154444945</v>
          </cell>
          <cell r="P16">
            <v>3305.8180871021555</v>
          </cell>
        </row>
        <row r="17">
          <cell r="E17">
            <v>4393.1737815232136</v>
          </cell>
          <cell r="F17">
            <v>4076.7322898408038</v>
          </cell>
          <cell r="G17">
            <v>1975.0058183996957</v>
          </cell>
          <cell r="H17">
            <v>2394.4615995778863</v>
          </cell>
          <cell r="I17">
            <v>5108.1898739863936</v>
          </cell>
          <cell r="J17">
            <v>3658.444344270908</v>
          </cell>
          <cell r="K17">
            <v>4913.0144738216231</v>
          </cell>
          <cell r="L17">
            <v>13893.39058050731</v>
          </cell>
          <cell r="M17">
            <v>2607.7839063505971</v>
          </cell>
          <cell r="N17">
            <v>2621.7070242914087</v>
          </cell>
          <cell r="O17">
            <v>846.66682995877272</v>
          </cell>
          <cell r="P17">
            <v>5019.2035978453432</v>
          </cell>
        </row>
        <row r="18">
          <cell r="E18">
            <v>2288.8027545957302</v>
          </cell>
          <cell r="F18">
            <v>2123.939675225362</v>
          </cell>
          <cell r="G18">
            <v>1028.9596957233257</v>
          </cell>
          <cell r="H18">
            <v>1247.4922635515154</v>
          </cell>
          <cell r="I18">
            <v>2661.319500665033</v>
          </cell>
          <cell r="J18">
            <v>1906.0155389070803</v>
          </cell>
          <cell r="K18">
            <v>2559.6349291588349</v>
          </cell>
          <cell r="L18">
            <v>7238.3275082539494</v>
          </cell>
          <cell r="M18">
            <v>1358.6312049272437</v>
          </cell>
          <cell r="N18">
            <v>1365.885020114232</v>
          </cell>
          <cell r="O18">
            <v>441.10555807846407</v>
          </cell>
          <cell r="P18">
            <v>2614.9584769310177</v>
          </cell>
        </row>
        <row r="19">
          <cell r="E19">
            <v>1419.9629152754362</v>
          </cell>
          <cell r="F19">
            <v>1317.6826037309045</v>
          </cell>
          <cell r="G19">
            <v>638.36195858576275</v>
          </cell>
          <cell r="H19">
            <v>773.93857892706126</v>
          </cell>
          <cell r="I19">
            <v>1651.070625922576</v>
          </cell>
          <cell r="J19">
            <v>1182.4834515566729</v>
          </cell>
          <cell r="K19">
            <v>1587.9859759654951</v>
          </cell>
          <cell r="L19">
            <v>4490.6257691716582</v>
          </cell>
          <cell r="M19">
            <v>842.88867734844291</v>
          </cell>
          <cell r="N19">
            <v>847.38891160371156</v>
          </cell>
          <cell r="O19">
            <v>273.65990054653116</v>
          </cell>
          <cell r="P19">
            <v>1622.3084557074612</v>
          </cell>
        </row>
        <row r="20">
          <cell r="E20">
            <v>1373.6208004129089</v>
          </cell>
          <cell r="F20">
            <v>1274.6785238936457</v>
          </cell>
          <cell r="G20">
            <v>617.5282854733133</v>
          </cell>
          <cell r="H20">
            <v>748.68020764472249</v>
          </cell>
          <cell r="I20">
            <v>1597.1860464243805</v>
          </cell>
          <cell r="J20">
            <v>1143.8917507836652</v>
          </cell>
          <cell r="K20">
            <v>1536.1602362179181</v>
          </cell>
          <cell r="L20">
            <v>4344.0690577527475</v>
          </cell>
          <cell r="M20">
            <v>815.38004069195074</v>
          </cell>
          <cell r="N20">
            <v>819.73340465186004</v>
          </cell>
          <cell r="O20">
            <v>264.72869649326532</v>
          </cell>
          <cell r="P20">
            <v>1569.3625625520324</v>
          </cell>
        </row>
        <row r="21">
          <cell r="E21">
            <v>1588.4386346183326</v>
          </cell>
          <cell r="F21">
            <v>1474.0229715961618</v>
          </cell>
          <cell r="G21">
            <v>714.10230998290831</v>
          </cell>
          <cell r="H21">
            <v>865.76482129527369</v>
          </cell>
          <cell r="I21">
            <v>1846.9668063057625</v>
          </cell>
          <cell r="J21">
            <v>1322.7827142831491</v>
          </cell>
          <cell r="K21">
            <v>1776.397290605584</v>
          </cell>
          <cell r="L21">
            <v>5023.4294069442612</v>
          </cell>
          <cell r="M21">
            <v>942.89570902132004</v>
          </cell>
          <cell r="N21">
            <v>947.92988694174471</v>
          </cell>
          <cell r="O21">
            <v>306.12909259647927</v>
          </cell>
          <cell r="P21">
            <v>1814.7920629419225</v>
          </cell>
        </row>
        <row r="22">
          <cell r="E22">
            <v>949.97144543862703</v>
          </cell>
          <cell r="F22">
            <v>881.5447461547061</v>
          </cell>
          <cell r="G22">
            <v>427.07145798460454</v>
          </cell>
          <cell r="H22">
            <v>517.77376901525884</v>
          </cell>
          <cell r="I22">
            <v>1104.5851494823619</v>
          </cell>
          <cell r="J22">
            <v>791.09496564891128</v>
          </cell>
          <cell r="K22">
            <v>1062.3807964953733</v>
          </cell>
          <cell r="L22">
            <v>3004.2800463112508</v>
          </cell>
          <cell r="M22">
            <v>563.90217416997382</v>
          </cell>
          <cell r="N22">
            <v>566.91288240347774</v>
          </cell>
          <cell r="O22">
            <v>183.08160620543515</v>
          </cell>
          <cell r="P22">
            <v>1085.3429283516048</v>
          </cell>
        </row>
        <row r="23">
          <cell r="E23">
            <v>1647.1404464620039</v>
          </cell>
          <cell r="F23">
            <v>1528.496476109402</v>
          </cell>
          <cell r="G23">
            <v>740.49243832917568</v>
          </cell>
          <cell r="H23">
            <v>897.75973915545035</v>
          </cell>
          <cell r="I23">
            <v>1915.2226995976796</v>
          </cell>
          <cell r="J23">
            <v>1371.667033961364</v>
          </cell>
          <cell r="K23">
            <v>1842.045240258856</v>
          </cell>
          <cell r="L23">
            <v>5209.0735995682098</v>
          </cell>
          <cell r="M23">
            <v>977.74105041058544</v>
          </cell>
          <cell r="N23">
            <v>982.96126974213678</v>
          </cell>
          <cell r="O23">
            <v>317.44229790503073</v>
          </cell>
          <cell r="P23">
            <v>1881.8589170793516</v>
          </cell>
        </row>
        <row r="24">
          <cell r="E24">
            <v>5713.1409697436411</v>
          </cell>
          <cell r="F24">
            <v>5301.621885690759</v>
          </cell>
          <cell r="G24">
            <v>2568.4134563575421</v>
          </cell>
          <cell r="H24">
            <v>3113.8983671807273</v>
          </cell>
          <cell r="I24">
            <v>6642.9898523573956</v>
          </cell>
          <cell r="J24">
            <v>4757.6556968192845</v>
          </cell>
          <cell r="K24">
            <v>6389.172309409927</v>
          </cell>
          <cell r="L24">
            <v>18067.78035232324</v>
          </cell>
          <cell r="M24">
            <v>3391.3152123119548</v>
          </cell>
          <cell r="N24">
            <v>3409.4216518679709</v>
          </cell>
          <cell r="O24">
            <v>1101.0552267029361</v>
          </cell>
          <cell r="P24">
            <v>6527.2668772944589</v>
          </cell>
        </row>
        <row r="25">
          <cell r="E25">
            <v>1737.7079592196687</v>
          </cell>
          <cell r="F25">
            <v>1612.5403865102614</v>
          </cell>
          <cell r="G25">
            <v>781.20818816057852</v>
          </cell>
          <cell r="H25">
            <v>947.12278333539587</v>
          </cell>
          <cell r="I25">
            <v>2020.5306329024329</v>
          </cell>
          <cell r="J25">
            <v>1447.0877255389416</v>
          </cell>
          <cell r="K25">
            <v>1943.329533383758</v>
          </cell>
          <cell r="L25">
            <v>5495.4929153574976</v>
          </cell>
          <cell r="M25">
            <v>1031.5018424832704</v>
          </cell>
          <cell r="N25">
            <v>1037.009093975269</v>
          </cell>
          <cell r="O25">
            <v>334.89676538962811</v>
          </cell>
          <cell r="P25">
            <v>1985.3323530251437</v>
          </cell>
        </row>
        <row r="26">
          <cell r="E26">
            <v>3165.9946866999439</v>
          </cell>
          <cell r="F26">
            <v>2937.94723600917</v>
          </cell>
          <cell r="G26">
            <v>1423.3122198700962</v>
          </cell>
          <cell r="H26">
            <v>1725.5981845412412</v>
          </cell>
          <cell r="I26">
            <v>3681.2798227362637</v>
          </cell>
          <cell r="J26">
            <v>2636.502886424219</v>
          </cell>
          <cell r="K26">
            <v>3540.6242715047001</v>
          </cell>
          <cell r="L26">
            <v>10012.442699883841</v>
          </cell>
          <cell r="M26">
            <v>1879.331527082225</v>
          </cell>
          <cell r="N26">
            <v>1889.365393169722</v>
          </cell>
          <cell r="O26">
            <v>610.16085826797269</v>
          </cell>
          <cell r="P26">
            <v>3617.1507690128083</v>
          </cell>
        </row>
        <row r="27">
          <cell r="E27">
            <v>1156.6995942119181</v>
          </cell>
          <cell r="F27">
            <v>1073.3822106473765</v>
          </cell>
          <cell r="G27">
            <v>520.00866396799381</v>
          </cell>
          <cell r="H27">
            <v>630.44916917159901</v>
          </cell>
          <cell r="I27">
            <v>1344.9595777995448</v>
          </cell>
          <cell r="J27">
            <v>963.24919042875013</v>
          </cell>
          <cell r="K27">
            <v>1293.5709195315208</v>
          </cell>
          <cell r="L27">
            <v>3658.0568049207673</v>
          </cell>
          <cell r="M27">
            <v>686.61581268525276</v>
          </cell>
          <cell r="N27">
            <v>690.2816965480846</v>
          </cell>
          <cell r="O27">
            <v>222.92293165476468</v>
          </cell>
          <cell r="P27">
            <v>1321.5299584351376</v>
          </cell>
        </row>
        <row r="28">
          <cell r="E28">
            <v>1913.784634039439</v>
          </cell>
          <cell r="F28">
            <v>1775.9342109805223</v>
          </cell>
          <cell r="G28">
            <v>860.36564346455316</v>
          </cell>
          <cell r="H28">
            <v>1043.0918611375312</v>
          </cell>
          <cell r="I28">
            <v>2225.2648710840353</v>
          </cell>
          <cell r="J28">
            <v>1593.7167339022458</v>
          </cell>
          <cell r="K28">
            <v>2140.2412184006835</v>
          </cell>
          <cell r="L28">
            <v>6052.3345376208108</v>
          </cell>
          <cell r="M28">
            <v>1136.0207943193891</v>
          </cell>
          <cell r="N28">
            <v>1142.0860788945433</v>
          </cell>
          <cell r="O28">
            <v>368.83083845687833</v>
          </cell>
          <cell r="P28">
            <v>2186.5000563081253</v>
          </cell>
        </row>
        <row r="29">
          <cell r="E29">
            <v>1149.2313713227218</v>
          </cell>
          <cell r="F29">
            <v>1066.4519258659811</v>
          </cell>
          <cell r="G29">
            <v>516.65123164394072</v>
          </cell>
          <cell r="H29">
            <v>626.37867849342933</v>
          </cell>
          <cell r="I29">
            <v>1336.27585563501</v>
          </cell>
          <cell r="J29">
            <v>957.02997872680328</v>
          </cell>
          <cell r="K29">
            <v>1285.2189878818635</v>
          </cell>
          <cell r="L29">
            <v>3634.4385865888908</v>
          </cell>
          <cell r="M29">
            <v>682.18268246368132</v>
          </cell>
          <cell r="N29">
            <v>685.82489757283633</v>
          </cell>
          <cell r="O29">
            <v>221.48363129619131</v>
          </cell>
          <cell r="P29">
            <v>1312.9975094451572</v>
          </cell>
        </row>
        <row r="30">
          <cell r="E30">
            <v>1116.0179693872276</v>
          </cell>
          <cell r="F30">
            <v>1035.630894224719</v>
          </cell>
          <cell r="G30">
            <v>501.71973443175773</v>
          </cell>
          <cell r="H30">
            <v>608.27599931866826</v>
          </cell>
          <cell r="I30">
            <v>1297.6567679583311</v>
          </cell>
          <cell r="J30">
            <v>929.37129994292525</v>
          </cell>
          <cell r="K30">
            <v>1248.0754710193548</v>
          </cell>
          <cell r="L30">
            <v>3529.4013655397371</v>
          </cell>
          <cell r="M30">
            <v>662.46723769643506</v>
          </cell>
          <cell r="N30">
            <v>666.00419083887505</v>
          </cell>
          <cell r="O30">
            <v>215.08263576827906</v>
          </cell>
          <cell r="P30">
            <v>1275.0511784367088</v>
          </cell>
        </row>
        <row r="31">
          <cell r="E31">
            <v>1457.9831328667997</v>
          </cell>
          <cell r="F31">
            <v>1352.9642148006455</v>
          </cell>
          <cell r="G31">
            <v>655.45441945666653</v>
          </cell>
          <cell r="H31">
            <v>794.66117164875197</v>
          </cell>
          <cell r="I31">
            <v>1695.2788681104423</v>
          </cell>
          <cell r="J31">
            <v>1214.1450376746811</v>
          </cell>
          <cell r="K31">
            <v>1630.5050950838493</v>
          </cell>
          <cell r="L31">
            <v>4610.8645212042584</v>
          </cell>
          <cell r="M31">
            <v>865.45744345728747</v>
          </cell>
          <cell r="N31">
            <v>870.07817373661192</v>
          </cell>
          <cell r="O31">
            <v>280.98728132026906</v>
          </cell>
          <cell r="P31">
            <v>1665.7465763955231</v>
          </cell>
        </row>
        <row r="32">
          <cell r="E32">
            <v>1421.4065264092885</v>
          </cell>
          <cell r="F32">
            <v>1319.0222311656537</v>
          </cell>
          <cell r="G32">
            <v>639.01095189462217</v>
          </cell>
          <cell r="H32">
            <v>774.72540676420954</v>
          </cell>
          <cell r="I32">
            <v>1652.7491936603089</v>
          </cell>
          <cell r="J32">
            <v>1183.6856282176966</v>
          </cell>
          <cell r="K32">
            <v>1589.6004084345716</v>
          </cell>
          <cell r="L32">
            <v>4495.1911823163273</v>
          </cell>
          <cell r="M32">
            <v>843.74560358653571</v>
          </cell>
          <cell r="N32">
            <v>848.25041302345585</v>
          </cell>
          <cell r="O32">
            <v>273.93811800916205</v>
          </cell>
          <cell r="P32">
            <v>1623.9577822666324</v>
          </cell>
        </row>
        <row r="33">
          <cell r="E33">
            <v>1933.5672367847499</v>
          </cell>
          <cell r="F33">
            <v>1794.2918675176011</v>
          </cell>
          <cell r="G33">
            <v>869.25915814621737</v>
          </cell>
          <cell r="H33">
            <v>1053.8741986841528</v>
          </cell>
          <cell r="I33">
            <v>2248.2672142760352</v>
          </cell>
          <cell r="J33">
            <v>1610.1908263756484</v>
          </cell>
          <cell r="K33">
            <v>2162.3646804923374</v>
          </cell>
          <cell r="L33">
            <v>6114.8969219716355</v>
          </cell>
          <cell r="M33">
            <v>1147.7637290700973</v>
          </cell>
          <cell r="N33">
            <v>1153.8917098928612</v>
          </cell>
          <cell r="O33">
            <v>372.64340640607946</v>
          </cell>
          <cell r="P33">
            <v>2209.10169143843</v>
          </cell>
        </row>
        <row r="34">
          <cell r="E34">
            <v>3510.9620797486</v>
          </cell>
          <cell r="F34">
            <v>3258.0665347490553</v>
          </cell>
          <cell r="G34">
            <v>1578.3965944729703</v>
          </cell>
          <cell r="H34">
            <v>1913.6196962864701</v>
          </cell>
          <cell r="I34">
            <v>4082.3927838119007</v>
          </cell>
          <cell r="J34">
            <v>2923.776750564225</v>
          </cell>
          <cell r="K34">
            <v>3926.4113765294701</v>
          </cell>
          <cell r="L34">
            <v>11103.400391865378</v>
          </cell>
          <cell r="M34">
            <v>2084.103853547329</v>
          </cell>
          <cell r="N34">
            <v>2095.2310116232629</v>
          </cell>
          <cell r="O34">
            <v>676.64410332876321</v>
          </cell>
          <cell r="P34">
            <v>4011.2762159986105</v>
          </cell>
        </row>
        <row r="35">
          <cell r="E35">
            <v>2275.8250675922541</v>
          </cell>
          <cell r="F35">
            <v>2111.8967745149389</v>
          </cell>
          <cell r="G35">
            <v>1023.1254154021068</v>
          </cell>
          <cell r="H35">
            <v>1240.4188868251365</v>
          </cell>
          <cell r="I35">
            <v>2646.2296151663681</v>
          </cell>
          <cell r="J35">
            <v>1895.2082847485335</v>
          </cell>
          <cell r="K35">
            <v>2545.1216029724305</v>
          </cell>
          <cell r="L35">
            <v>7197.2856366282031</v>
          </cell>
          <cell r="M35">
            <v>1350.9276618869806</v>
          </cell>
          <cell r="N35">
            <v>1358.1403473860178</v>
          </cell>
          <cell r="O35">
            <v>438.60445576340368</v>
          </cell>
          <cell r="P35">
            <v>2600.1314619894474</v>
          </cell>
        </row>
        <row r="36">
          <cell r="E36">
            <v>1375.4728990225362</v>
          </cell>
          <cell r="F36">
            <v>1276.3972153411801</v>
          </cell>
          <cell r="G36">
            <v>618.3609193986199</v>
          </cell>
          <cell r="H36">
            <v>749.68967806859598</v>
          </cell>
          <cell r="I36">
            <v>1599.3395854906273</v>
          </cell>
          <cell r="J36">
            <v>1145.4340980752568</v>
          </cell>
          <cell r="K36">
            <v>1538.2314921546426</v>
          </cell>
          <cell r="L36">
            <v>4349.9263105401033</v>
          </cell>
          <cell r="M36">
            <v>816.47944471905157</v>
          </cell>
          <cell r="N36">
            <v>820.83867846437386</v>
          </cell>
          <cell r="O36">
            <v>265.08563899920017</v>
          </cell>
          <cell r="P36">
            <v>1571.4785862896097</v>
          </cell>
        </row>
        <row r="37">
          <cell r="E37">
            <v>1460.0402188345045</v>
          </cell>
          <cell r="F37">
            <v>1354.8731283115999</v>
          </cell>
          <cell r="G37">
            <v>656.37920799388576</v>
          </cell>
          <cell r="H37">
            <v>795.78236866977932</v>
          </cell>
          <cell r="I37">
            <v>1697.6707574899026</v>
          </cell>
          <cell r="J37">
            <v>1215.8580895361576</v>
          </cell>
          <cell r="K37">
            <v>1632.8055943665624</v>
          </cell>
          <cell r="L37">
            <v>4617.3700455081689</v>
          </cell>
          <cell r="M37">
            <v>866.6785277911514</v>
          </cell>
          <cell r="N37">
            <v>871.30577751449675</v>
          </cell>
          <cell r="O37">
            <v>281.3837296607727</v>
          </cell>
          <cell r="P37">
            <v>1668.0967983088024</v>
          </cell>
        </row>
        <row r="38">
          <cell r="E38">
            <v>1258.2736782324762</v>
          </cell>
          <cell r="F38">
            <v>1167.6398860161933</v>
          </cell>
          <cell r="G38">
            <v>565.67255456639077</v>
          </cell>
          <cell r="H38">
            <v>685.81125039006508</v>
          </cell>
          <cell r="I38">
            <v>1463.0654696346176</v>
          </cell>
          <cell r="J38">
            <v>1047.8356765751428</v>
          </cell>
          <cell r="K38">
            <v>1407.1641825745203</v>
          </cell>
          <cell r="L38">
            <v>3979.2843484543587</v>
          </cell>
          <cell r="M38">
            <v>746.91009531189491</v>
          </cell>
          <cell r="N38">
            <v>750.89789404126259</v>
          </cell>
          <cell r="O38">
            <v>242.49862157746881</v>
          </cell>
          <cell r="P38">
            <v>1437.5784084436559</v>
          </cell>
        </row>
        <row r="39">
          <cell r="E39">
            <v>1502.2283353167727</v>
          </cell>
          <cell r="F39">
            <v>1394.0224233916581</v>
          </cell>
          <cell r="G39">
            <v>675.3453995591359</v>
          </cell>
          <cell r="H39">
            <v>818.77663884870333</v>
          </cell>
          <cell r="I39">
            <v>1746.7252497851198</v>
          </cell>
          <cell r="J39">
            <v>1250.9905208524717</v>
          </cell>
          <cell r="K39">
            <v>1679.985796472929</v>
          </cell>
          <cell r="L39">
            <v>4750.789757382363</v>
          </cell>
          <cell r="M39">
            <v>891.72135483897148</v>
          </cell>
          <cell r="N39">
            <v>896.4823097492033</v>
          </cell>
          <cell r="O39">
            <v>289.51436155022844</v>
          </cell>
          <cell r="P39">
            <v>1716.2967459012923</v>
          </cell>
        </row>
        <row r="40">
          <cell r="E40">
            <v>1115.7182737318924</v>
          </cell>
          <cell r="F40">
            <v>1035.352785728222</v>
          </cell>
          <cell r="G40">
            <v>501.58500252893037</v>
          </cell>
          <cell r="H40">
            <v>608.11265277834275</v>
          </cell>
          <cell r="I40">
            <v>1297.3082949891307</v>
          </cell>
          <cell r="J40">
            <v>929.12172641595146</v>
          </cell>
          <cell r="K40">
            <v>1247.7403126200684</v>
          </cell>
          <cell r="L40">
            <v>3528.45357949668</v>
          </cell>
          <cell r="M40">
            <v>662.28933863173768</v>
          </cell>
          <cell r="N40">
            <v>665.82534196017912</v>
          </cell>
          <cell r="O40">
            <v>215.02487744068404</v>
          </cell>
          <cell r="P40">
            <v>1274.708775976364</v>
          </cell>
        </row>
        <row r="41">
          <cell r="E41">
            <v>2779.3589326532674</v>
          </cell>
          <cell r="F41">
            <v>2579.1609595458417</v>
          </cell>
          <cell r="G41">
            <v>1249.4953162331135</v>
          </cell>
          <cell r="H41">
            <v>1514.8656908752118</v>
          </cell>
          <cell r="I41">
            <v>3231.7167182561252</v>
          </cell>
          <cell r="J41">
            <v>2314.5294207639222</v>
          </cell>
          <cell r="K41">
            <v>3108.2382221029302</v>
          </cell>
          <cell r="L41">
            <v>8789.7090202029631</v>
          </cell>
          <cell r="M41">
            <v>1649.8248999455532</v>
          </cell>
          <cell r="N41">
            <v>1658.6334160989395</v>
          </cell>
          <cell r="O41">
            <v>535.64715029580157</v>
          </cell>
          <cell r="P41">
            <v>3175.4191953772497</v>
          </cell>
        </row>
        <row r="42">
          <cell r="E42">
            <v>1198.4293123063608</v>
          </cell>
          <cell r="F42">
            <v>1112.1061258990476</v>
          </cell>
          <cell r="G42">
            <v>538.76877684659871</v>
          </cell>
          <cell r="H42">
            <v>653.19359325029063</v>
          </cell>
          <cell r="I42">
            <v>1393.4810645458374</v>
          </cell>
          <cell r="J42">
            <v>997.99988747440625</v>
          </cell>
          <cell r="K42">
            <v>1340.2384813404251</v>
          </cell>
          <cell r="L42">
            <v>3790.0268341372157</v>
          </cell>
          <cell r="M42">
            <v>711.38653487268778</v>
          </cell>
          <cell r="N42">
            <v>715.18467113789643</v>
          </cell>
          <cell r="O42">
            <v>230.96521950658848</v>
          </cell>
          <cell r="P42">
            <v>1369.2061856032049</v>
          </cell>
        </row>
        <row r="43">
          <cell r="E43">
            <v>1086.9551800230313</v>
          </cell>
          <cell r="F43">
            <v>1008.6615054124284</v>
          </cell>
          <cell r="G43">
            <v>488.65419663431817</v>
          </cell>
          <cell r="H43">
            <v>592.43557584125688</v>
          </cell>
          <cell r="I43">
            <v>1263.8638306144064</v>
          </cell>
          <cell r="J43">
            <v>905.16907106107226</v>
          </cell>
          <cell r="K43">
            <v>1215.5737053490659</v>
          </cell>
          <cell r="L43">
            <v>3437.4904364310346</v>
          </cell>
          <cell r="M43">
            <v>645.21559272478305</v>
          </cell>
          <cell r="N43">
            <v>648.66043827846602</v>
          </cell>
          <cell r="O43">
            <v>209.48155987999223</v>
          </cell>
          <cell r="P43">
            <v>1241.8469247024946</v>
          </cell>
        </row>
        <row r="44">
          <cell r="E44">
            <v>3468.5100686911442</v>
          </cell>
          <cell r="F44">
            <v>3218.6723534911939</v>
          </cell>
          <cell r="G44">
            <v>1559.3117658249732</v>
          </cell>
          <cell r="H44">
            <v>1890.4815926381573</v>
          </cell>
          <cell r="I44">
            <v>4033.0314464739395</v>
          </cell>
          <cell r="J44">
            <v>2888.4245593057617</v>
          </cell>
          <cell r="K44">
            <v>3878.9360534167563</v>
          </cell>
          <cell r="L44">
            <v>10969.146114688854</v>
          </cell>
          <cell r="M44">
            <v>2058.9043789229795</v>
          </cell>
          <cell r="N44">
            <v>2069.8969954610247</v>
          </cell>
          <cell r="O44">
            <v>668.46261281305476</v>
          </cell>
          <cell r="P44">
            <v>3962.7747687006445</v>
          </cell>
        </row>
        <row r="45">
          <cell r="E45">
            <v>1120.92401844851</v>
          </cell>
          <cell r="F45">
            <v>1040.1835592496702</v>
          </cell>
          <cell r="G45">
            <v>503.92530969994755</v>
          </cell>
          <cell r="H45">
            <v>610.94999918006522</v>
          </cell>
          <cell r="I45">
            <v>1303.3613067228855</v>
          </cell>
          <cell r="J45">
            <v>933.4568445477056</v>
          </cell>
          <cell r="K45">
            <v>1253.562048889034</v>
          </cell>
          <cell r="L45">
            <v>3544.9167216820788</v>
          </cell>
          <cell r="M45">
            <v>665.37946389599665</v>
          </cell>
          <cell r="N45">
            <v>668.93196559242074</v>
          </cell>
          <cell r="O45">
            <v>216.02814560078517</v>
          </cell>
          <cell r="P45">
            <v>1280.6563423396624</v>
          </cell>
        </row>
        <row r="46">
          <cell r="E46">
            <v>2392.3477115221149</v>
          </cell>
          <cell r="F46">
            <v>2220.0262609933411</v>
          </cell>
          <cell r="G46">
            <v>1075.5096167065676</v>
          </cell>
          <cell r="H46">
            <v>1303.9285521028439</v>
          </cell>
          <cell r="I46">
            <v>2781.7170371108427</v>
          </cell>
          <cell r="J46">
            <v>1992.2432824209652</v>
          </cell>
          <cell r="K46">
            <v>2675.432276900945</v>
          </cell>
          <cell r="L46">
            <v>7565.7879277052543</v>
          </cell>
          <cell r="M46">
            <v>1420.0953958937048</v>
          </cell>
          <cell r="N46">
            <v>1427.6773721594841</v>
          </cell>
          <cell r="O46">
            <v>461.06108107821285</v>
          </cell>
          <cell r="P46">
            <v>2733.2586503795296</v>
          </cell>
        </row>
        <row r="47">
          <cell r="E47">
            <v>1532.1584328971321</v>
          </cell>
          <cell r="F47">
            <v>1421.796647975515</v>
          </cell>
          <cell r="G47">
            <v>688.8008465335065</v>
          </cell>
          <cell r="H47">
            <v>835.08978121270559</v>
          </cell>
          <cell r="I47">
            <v>1781.5266550995273</v>
          </cell>
          <cell r="J47">
            <v>1275.9150063524232</v>
          </cell>
          <cell r="K47">
            <v>1713.4574982375279</v>
          </cell>
          <cell r="L47">
            <v>4845.4435444794108</v>
          </cell>
          <cell r="M47">
            <v>909.48783316810841</v>
          </cell>
          <cell r="N47">
            <v>914.34364439391413</v>
          </cell>
          <cell r="O47">
            <v>295.28258791661943</v>
          </cell>
          <cell r="P47">
            <v>1750.4918997763834</v>
          </cell>
        </row>
        <row r="48">
          <cell r="E48">
            <v>1638.3322628716933</v>
          </cell>
          <cell r="F48">
            <v>1520.3227483573862</v>
          </cell>
          <cell r="G48">
            <v>736.5326100352072</v>
          </cell>
          <cell r="H48">
            <v>892.95891441736819</v>
          </cell>
          <cell r="I48">
            <v>1904.9809298745074</v>
          </cell>
          <cell r="J48">
            <v>1364.331961177583</v>
          </cell>
          <cell r="K48">
            <v>1832.1947914445434</v>
          </cell>
          <cell r="L48">
            <v>5181.2177620778539</v>
          </cell>
          <cell r="M48">
            <v>972.51252075223238</v>
          </cell>
          <cell r="N48">
            <v>977.7048246438145</v>
          </cell>
          <cell r="O48">
            <v>315.74475593446988</v>
          </cell>
          <cell r="P48">
            <v>1871.7955622098248</v>
          </cell>
        </row>
        <row r="49">
          <cell r="E49">
            <v>1816.0812991794814</v>
          </cell>
          <cell r="F49">
            <v>1685.2684736668907</v>
          </cell>
          <cell r="G49">
            <v>816.44189620988288</v>
          </cell>
          <cell r="H49">
            <v>989.83949847052259</v>
          </cell>
          <cell r="I49">
            <v>2111.6597166771244</v>
          </cell>
          <cell r="J49">
            <v>1512.3536395629901</v>
          </cell>
          <cell r="K49">
            <v>2030.976727128686</v>
          </cell>
          <cell r="L49">
            <v>5743.3482193612062</v>
          </cell>
          <cell r="M49">
            <v>1078.0241848257763</v>
          </cell>
          <cell r="N49">
            <v>1083.7798219519295</v>
          </cell>
          <cell r="O49">
            <v>350.0011319813018</v>
          </cell>
          <cell r="P49">
            <v>2074.8739394645168</v>
          </cell>
        </row>
        <row r="50">
          <cell r="E50">
            <v>1014.2897692272697</v>
          </cell>
          <cell r="F50">
            <v>941.23020374356622</v>
          </cell>
          <cell r="G50">
            <v>455.98655900941333</v>
          </cell>
          <cell r="H50">
            <v>552.82991842342631</v>
          </cell>
          <cell r="I50">
            <v>1179.3716766329012</v>
          </cell>
          <cell r="J50">
            <v>844.65647256839384</v>
          </cell>
          <cell r="K50">
            <v>1134.3098553991128</v>
          </cell>
          <cell r="L50">
            <v>3207.6864304696574</v>
          </cell>
          <cell r="M50">
            <v>602.08147187153531</v>
          </cell>
          <cell r="N50">
            <v>605.29602171304271</v>
          </cell>
          <cell r="O50">
            <v>195.4772440787703</v>
          </cell>
          <cell r="P50">
            <v>1158.8266506493842</v>
          </cell>
        </row>
        <row r="51">
          <cell r="E51">
            <v>1288.2244397445404</v>
          </cell>
          <cell r="F51">
            <v>1195.4332861031839</v>
          </cell>
          <cell r="G51">
            <v>579.13729126781902</v>
          </cell>
          <cell r="H51">
            <v>702.135655452386</v>
          </cell>
          <cell r="I51">
            <v>1497.8909020628928</v>
          </cell>
          <cell r="J51">
            <v>1072.7773701000519</v>
          </cell>
          <cell r="K51">
            <v>1440.6589934171116</v>
          </cell>
          <cell r="L51">
            <v>4074.0034851342775</v>
          </cell>
          <cell r="M51">
            <v>764.68883973184018</v>
          </cell>
          <cell r="N51">
            <v>768.77156026619161</v>
          </cell>
          <cell r="O51">
            <v>248.27083036441059</v>
          </cell>
          <cell r="P51">
            <v>1471.7971708727255</v>
          </cell>
        </row>
        <row r="52">
          <cell r="E52">
            <v>2972.9039001058768</v>
          </cell>
          <cell r="F52">
            <v>2758.7648308219436</v>
          </cell>
          <cell r="G52">
            <v>1336.5058593736007</v>
          </cell>
          <cell r="H52">
            <v>1620.3557113943048</v>
          </cell>
          <cell r="I52">
            <v>3456.762321291581</v>
          </cell>
          <cell r="J52">
            <v>2475.7052646417828</v>
          </cell>
          <cell r="K52">
            <v>3324.685208659494</v>
          </cell>
          <cell r="L52">
            <v>9401.7940324144183</v>
          </cell>
          <cell r="M52">
            <v>1764.7130141833345</v>
          </cell>
          <cell r="N52">
            <v>1774.1349250128037</v>
          </cell>
          <cell r="O52">
            <v>572.94776989267939</v>
          </cell>
          <cell r="P52">
            <v>3396.5444331424119</v>
          </cell>
        </row>
        <row r="53">
          <cell r="E53">
            <v>1785.4733248126956</v>
          </cell>
          <cell r="F53">
            <v>1656.8651999442584</v>
          </cell>
          <cell r="G53">
            <v>802.68170130976875</v>
          </cell>
          <cell r="H53">
            <v>973.15688519208277</v>
          </cell>
          <cell r="I53">
            <v>2076.0701059539538</v>
          </cell>
          <cell r="J53">
            <v>1486.8646477132454</v>
          </cell>
          <cell r="K53">
            <v>1996.7469359670349</v>
          </cell>
          <cell r="L53">
            <v>5646.5506502451335</v>
          </cell>
          <cell r="M53">
            <v>1059.8553194611968</v>
          </cell>
          <cell r="N53">
            <v>1065.5139519027573</v>
          </cell>
          <cell r="O53">
            <v>344.10226298195141</v>
          </cell>
          <cell r="P53">
            <v>2039.9043109670838</v>
          </cell>
        </row>
        <row r="54">
          <cell r="E54">
            <v>1448.5418508239286</v>
          </cell>
          <cell r="F54">
            <v>1344.2029908482614</v>
          </cell>
          <cell r="G54">
            <v>651.20997389290415</v>
          </cell>
          <cell r="H54">
            <v>789.51528204212673</v>
          </cell>
          <cell r="I54">
            <v>1684.3009592620194</v>
          </cell>
          <cell r="J54">
            <v>1206.2827479929758</v>
          </cell>
          <cell r="K54">
            <v>1619.9466337902979</v>
          </cell>
          <cell r="L54">
            <v>4581.0065129565492</v>
          </cell>
          <cell r="M54">
            <v>859.85310714119043</v>
          </cell>
          <cell r="N54">
            <v>864.44391552579077</v>
          </cell>
          <cell r="O54">
            <v>279.1677265438102</v>
          </cell>
          <cell r="P54">
            <v>1654.9599061761126</v>
          </cell>
        </row>
        <row r="55">
          <cell r="E55">
            <v>1391.3053769074093</v>
          </cell>
          <cell r="F55">
            <v>1291.0892755762918</v>
          </cell>
          <cell r="G55">
            <v>625.47860640518013</v>
          </cell>
          <cell r="H55">
            <v>758.31903402099135</v>
          </cell>
          <cell r="I55">
            <v>1617.7488966705691</v>
          </cell>
          <cell r="J55">
            <v>1158.6186981057215</v>
          </cell>
          <cell r="K55">
            <v>1555.9374143132404</v>
          </cell>
          <cell r="L55">
            <v>4399.9964443547315</v>
          </cell>
          <cell r="M55">
            <v>825.87758899448886</v>
          </cell>
          <cell r="N55">
            <v>830.28700000751076</v>
          </cell>
          <cell r="O55">
            <v>268.13692595660575</v>
          </cell>
          <cell r="P55">
            <v>1589.5672014718227</v>
          </cell>
        </row>
        <row r="56">
          <cell r="E56">
            <v>2521.2680093248773</v>
          </cell>
          <cell r="F56">
            <v>2339.6603949943378</v>
          </cell>
          <cell r="G56">
            <v>1133.4673372368025</v>
          </cell>
          <cell r="H56">
            <v>1374.1954520359095</v>
          </cell>
          <cell r="I56">
            <v>2931.6199074587225</v>
          </cell>
          <cell r="J56">
            <v>2099.6025078497178</v>
          </cell>
          <cell r="K56">
            <v>2819.6076090351444</v>
          </cell>
          <cell r="L56">
            <v>7973.4977384717349</v>
          </cell>
          <cell r="M56">
            <v>1496.6223658091544</v>
          </cell>
          <cell r="N56">
            <v>1504.6129242527711</v>
          </cell>
          <cell r="O56">
            <v>485.90702282471938</v>
          </cell>
          <cell r="P56">
            <v>2880.5501655224975</v>
          </cell>
        </row>
        <row r="57">
          <cell r="E57">
            <v>1740.5963263228018</v>
          </cell>
          <cell r="F57">
            <v>1615.2207037523838</v>
          </cell>
          <cell r="G57">
            <v>782.50668945327811</v>
          </cell>
          <cell r="H57">
            <v>948.69706299240011</v>
          </cell>
          <cell r="I57">
            <v>2023.8890995423442</v>
          </cell>
          <cell r="J57">
            <v>1449.4930322302175</v>
          </cell>
          <cell r="K57">
            <v>1946.5596786247875</v>
          </cell>
          <cell r="L57">
            <v>5504.6273621832725</v>
          </cell>
          <cell r="M57">
            <v>1033.2163745327109</v>
          </cell>
          <cell r="N57">
            <v>1038.7327800162957</v>
          </cell>
          <cell r="O57">
            <v>335.45342095132071</v>
          </cell>
          <cell r="P57">
            <v>1988.6323141186283</v>
          </cell>
        </row>
        <row r="58">
          <cell r="E58">
            <v>7886.2296218735837</v>
          </cell>
          <cell r="F58">
            <v>7318.1823764421888</v>
          </cell>
          <cell r="G58">
            <v>3545.3524406302977</v>
          </cell>
          <cell r="H58">
            <v>4298.3216540281428</v>
          </cell>
          <cell r="I58">
            <v>9169.7620676454735</v>
          </cell>
          <cell r="J58">
            <v>6567.3095562729359</v>
          </cell>
          <cell r="K58">
            <v>8819.4007801603311</v>
          </cell>
          <cell r="L58">
            <v>24940.162577922645</v>
          </cell>
          <cell r="M58">
            <v>4681.2586327001</v>
          </cell>
          <cell r="N58">
            <v>4706.2521591559544</v>
          </cell>
          <cell r="O58">
            <v>1519.8599842238898</v>
          </cell>
          <cell r="P58">
            <v>9010.0219249278653</v>
          </cell>
        </row>
        <row r="59">
          <cell r="E59">
            <v>2591.7719755438211</v>
          </cell>
          <cell r="F59">
            <v>2405.0859415218774</v>
          </cell>
          <cell r="G59">
            <v>1165.1632706160619</v>
          </cell>
          <cell r="H59">
            <v>1412.6230326700324</v>
          </cell>
          <cell r="I59">
            <v>3013.5988284452301</v>
          </cell>
          <cell r="J59">
            <v>2158.3151491631988</v>
          </cell>
          <cell r="K59">
            <v>2898.4542524236517</v>
          </cell>
          <cell r="L59">
            <v>8196.4661865386934</v>
          </cell>
          <cell r="M59">
            <v>1538.4734551543841</v>
          </cell>
          <cell r="N59">
            <v>1546.6874591263997</v>
          </cell>
          <cell r="O59">
            <v>499.49477795272537</v>
          </cell>
          <cell r="P59">
            <v>2961.1009878907839</v>
          </cell>
        </row>
        <row r="60">
          <cell r="E60">
            <v>1145.4979300073687</v>
          </cell>
          <cell r="F60">
            <v>1062.9874053349383</v>
          </cell>
          <cell r="G60">
            <v>514.97281674683643</v>
          </cell>
          <cell r="H60">
            <v>624.34379840252814</v>
          </cell>
          <cell r="I60">
            <v>1331.9347737496498</v>
          </cell>
          <cell r="J60">
            <v>953.92093093036374</v>
          </cell>
          <cell r="K60">
            <v>1281.0437714821303</v>
          </cell>
          <cell r="L60">
            <v>3622.6315967034102</v>
          </cell>
          <cell r="M60">
            <v>679.96651514099779</v>
          </cell>
          <cell r="N60">
            <v>683.5968979971293</v>
          </cell>
          <cell r="O60">
            <v>220.76411026640608</v>
          </cell>
          <cell r="P60">
            <v>1308.7320505732189</v>
          </cell>
        </row>
        <row r="61">
          <cell r="E61">
            <v>1945.4996360637329</v>
          </cell>
          <cell r="F61">
            <v>1805.3647728600881</v>
          </cell>
          <cell r="G61">
            <v>874.62351639277153</v>
          </cell>
          <cell r="H61">
            <v>1060.3778503230935</v>
          </cell>
          <cell r="I61">
            <v>2262.1416850346513</v>
          </cell>
          <cell r="J61">
            <v>1620.1276103106197</v>
          </cell>
          <cell r="K61">
            <v>2175.7090309051578</v>
          </cell>
          <cell r="L61">
            <v>6152.6330762851112</v>
          </cell>
          <cell r="M61">
            <v>1154.8467902808222</v>
          </cell>
          <cell r="N61">
            <v>1161.0125880010596</v>
          </cell>
          <cell r="O61">
            <v>374.94305744966641</v>
          </cell>
          <cell r="P61">
            <v>2222.7344645474495</v>
          </cell>
        </row>
        <row r="62">
          <cell r="E62">
            <v>2116.0487155030351</v>
          </cell>
          <cell r="F62">
            <v>1963.629156135124</v>
          </cell>
          <cell r="G62">
            <v>951.29597256375098</v>
          </cell>
          <cell r="H62">
            <v>1153.3341597862664</v>
          </cell>
          <cell r="I62">
            <v>2460.4486776406852</v>
          </cell>
          <cell r="J62">
            <v>1762.1534772862235</v>
          </cell>
          <cell r="K62">
            <v>2366.4390446611183</v>
          </cell>
          <cell r="L62">
            <v>6691.9937052139849</v>
          </cell>
          <cell r="M62">
            <v>1256.0845665953564</v>
          </cell>
          <cell r="N62">
            <v>1262.7908790017452</v>
          </cell>
          <cell r="O62">
            <v>407.81183424346648</v>
          </cell>
          <cell r="P62">
            <v>2417.5868868966868</v>
          </cell>
        </row>
        <row r="63">
          <cell r="E63">
            <v>2024.1586146787492</v>
          </cell>
          <cell r="F63">
            <v>1878.3579240425918</v>
          </cell>
          <cell r="G63">
            <v>909.98563684596479</v>
          </cell>
          <cell r="H63">
            <v>1103.2502503514784</v>
          </cell>
          <cell r="I63">
            <v>2353.6028969150575</v>
          </cell>
          <cell r="J63">
            <v>1685.6313918023814</v>
          </cell>
          <cell r="K63">
            <v>2263.6756626958104</v>
          </cell>
          <cell r="L63">
            <v>6401.3917111377668</v>
          </cell>
          <cell r="M63">
            <v>1201.5386874657077</v>
          </cell>
          <cell r="N63">
            <v>1207.9537760837843</v>
          </cell>
          <cell r="O63">
            <v>390.10247325786139</v>
          </cell>
          <cell r="P63">
            <v>2312.6023933163501</v>
          </cell>
        </row>
        <row r="64">
          <cell r="E64">
            <v>1821.1855854840701</v>
          </cell>
          <cell r="F64">
            <v>1690.0050968530772</v>
          </cell>
          <cell r="G64">
            <v>818.73659149208163</v>
          </cell>
          <cell r="H64">
            <v>992.62154583705126</v>
          </cell>
          <cell r="I64">
            <v>2117.5947570173653</v>
          </cell>
          <cell r="J64">
            <v>1516.6042675352091</v>
          </cell>
          <cell r="K64">
            <v>2036.6849994939732</v>
          </cell>
          <cell r="L64">
            <v>5759.4904998151787</v>
          </cell>
          <cell r="M64">
            <v>1081.0540844701961</v>
          </cell>
          <cell r="N64">
            <v>1086.8258984160605</v>
          </cell>
          <cell r="O64">
            <v>350.98484674416505</v>
          </cell>
          <cell r="P64">
            <v>2080.7055895331241</v>
          </cell>
        </row>
        <row r="65">
          <cell r="E65">
            <v>1674.5214149020901</v>
          </cell>
          <cell r="F65">
            <v>1553.9051860120885</v>
          </cell>
          <cell r="G65">
            <v>752.80189264897251</v>
          </cell>
          <cell r="H65">
            <v>912.68350059752754</v>
          </cell>
          <cell r="I65">
            <v>1947.0600893030087</v>
          </cell>
          <cell r="J65">
            <v>1394.4687154135288</v>
          </cell>
          <cell r="K65">
            <v>1872.6661764984312</v>
          </cell>
          <cell r="L65">
            <v>5295.6657782365355</v>
          </cell>
          <cell r="M65">
            <v>993.99436803226922</v>
          </cell>
          <cell r="N65">
            <v>999.30136482173225</v>
          </cell>
          <cell r="O65">
            <v>322.71924776025156</v>
          </cell>
          <cell r="P65">
            <v>1913.1416894306244</v>
          </cell>
        </row>
        <row r="66">
          <cell r="E66">
            <v>2722.2398600956976</v>
          </cell>
          <cell r="F66">
            <v>2526.1561891812912</v>
          </cell>
          <cell r="G66">
            <v>1223.8167279839411</v>
          </cell>
          <cell r="H66">
            <v>1483.7334314554212</v>
          </cell>
          <cell r="I66">
            <v>3165.3011648179213</v>
          </cell>
          <cell r="J66">
            <v>2266.9631376300495</v>
          </cell>
          <cell r="K66">
            <v>3044.3602959924569</v>
          </cell>
          <cell r="L66">
            <v>8609.0702328241732</v>
          </cell>
          <cell r="M66">
            <v>1615.9190711372842</v>
          </cell>
          <cell r="N66">
            <v>1624.5465619947365</v>
          </cell>
          <cell r="O66">
            <v>524.6389756827466</v>
          </cell>
          <cell r="P66">
            <v>3110.160621793771</v>
          </cell>
        </row>
        <row r="67">
          <cell r="E67">
            <v>2859.9056479975698</v>
          </cell>
          <cell r="F67">
            <v>2653.9058732721733</v>
          </cell>
          <cell r="G67">
            <v>1285.706092170783</v>
          </cell>
          <cell r="H67">
            <v>1558.7669855781935</v>
          </cell>
          <cell r="I67">
            <v>3325.3729076459226</v>
          </cell>
          <cell r="J67">
            <v>2381.6052274256817</v>
          </cell>
          <cell r="K67">
            <v>3198.3159649797758</v>
          </cell>
          <cell r="L67">
            <v>9044.4376132219568</v>
          </cell>
          <cell r="M67">
            <v>1697.6373559125116</v>
          </cell>
          <cell r="N67">
            <v>1706.7011456956823</v>
          </cell>
          <cell r="O67">
            <v>551.17037690499501</v>
          </cell>
          <cell r="P67">
            <v>3267.4438644561442</v>
          </cell>
        </row>
        <row r="68">
          <cell r="E68">
            <v>1202.9548405971418</v>
          </cell>
          <cell r="F68">
            <v>1116.3056791671675</v>
          </cell>
          <cell r="G68">
            <v>540.80328427792688</v>
          </cell>
          <cell r="H68">
            <v>655.6601935372297</v>
          </cell>
          <cell r="I68">
            <v>1398.7431504406936</v>
          </cell>
          <cell r="J68">
            <v>1001.7685509062693</v>
          </cell>
          <cell r="K68">
            <v>1345.2995117252935</v>
          </cell>
          <cell r="L68">
            <v>3804.3387952054063</v>
          </cell>
          <cell r="M68">
            <v>714.07288429370726</v>
          </cell>
          <cell r="N68">
            <v>717.88536314294981</v>
          </cell>
          <cell r="O68">
            <v>231.83739413076549</v>
          </cell>
          <cell r="P68">
            <v>1374.3766043047758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C89-FE4D-48D9-BA4D-F69DFDFD557D}">
  <dimension ref="A1:Q66"/>
  <sheetViews>
    <sheetView tabSelected="1" workbookViewId="0">
      <pane xSplit="3" ySplit="6" topLeftCell="D37" activePane="bottomRight" state="frozen"/>
      <selection pane="topRight" activeCell="D1" sqref="D1"/>
      <selection pane="bottomLeft" activeCell="A7" sqref="A7"/>
      <selection pane="bottomRight" activeCell="K12" sqref="K12"/>
    </sheetView>
  </sheetViews>
  <sheetFormatPr baseColWidth="10" defaultRowHeight="12" x14ac:dyDescent="0.2"/>
  <cols>
    <col min="1" max="1" width="4" style="97" bestFit="1" customWidth="1"/>
    <col min="2" max="2" width="25.7109375" style="97" customWidth="1"/>
    <col min="3" max="3" width="16.7109375" style="97" customWidth="1"/>
    <col min="4" max="4" width="13.85546875" style="97" bestFit="1" customWidth="1"/>
    <col min="5" max="5" width="13.7109375" style="97" bestFit="1" customWidth="1"/>
    <col min="6" max="6" width="13.85546875" style="97" bestFit="1" customWidth="1"/>
    <col min="7" max="7" width="13.42578125" style="97" customWidth="1"/>
    <col min="8" max="8" width="12.7109375" style="97" bestFit="1" customWidth="1"/>
    <col min="9" max="9" width="13.7109375" style="97" bestFit="1" customWidth="1"/>
    <col min="10" max="11" width="13.85546875" style="97" customWidth="1"/>
    <col min="12" max="12" width="13.85546875" style="97" bestFit="1" customWidth="1"/>
    <col min="13" max="13" width="12" style="97" customWidth="1"/>
    <col min="14" max="14" width="15.140625" style="97" customWidth="1"/>
    <col min="15" max="15" width="13.42578125" style="97" customWidth="1"/>
    <col min="16" max="16" width="13.42578125" style="97" bestFit="1" customWidth="1"/>
    <col min="17" max="17" width="12.28515625" style="97" bestFit="1" customWidth="1"/>
    <col min="18" max="246" width="11.42578125" style="97"/>
    <col min="247" max="247" width="4" style="97" bestFit="1" customWidth="1"/>
    <col min="248" max="248" width="25.7109375" style="97" customWidth="1"/>
    <col min="249" max="249" width="16.7109375" style="97" customWidth="1"/>
    <col min="250" max="250" width="13.85546875" style="97" bestFit="1" customWidth="1"/>
    <col min="251" max="251" width="13.7109375" style="97" bestFit="1" customWidth="1"/>
    <col min="252" max="252" width="13.85546875" style="97" bestFit="1" customWidth="1"/>
    <col min="253" max="253" width="15.7109375" style="97" customWidth="1"/>
    <col min="254" max="254" width="13.42578125" style="97" customWidth="1"/>
    <col min="255" max="255" width="12.7109375" style="97" bestFit="1" customWidth="1"/>
    <col min="256" max="256" width="13.7109375" style="97" bestFit="1" customWidth="1"/>
    <col min="257" max="258" width="13.85546875" style="97" customWidth="1"/>
    <col min="259" max="259" width="17.28515625" style="97" customWidth="1"/>
    <col min="260" max="260" width="13.85546875" style="97" bestFit="1" customWidth="1"/>
    <col min="261" max="261" width="12" style="97" customWidth="1"/>
    <col min="262" max="262" width="15.140625" style="97" customWidth="1"/>
    <col min="263" max="263" width="13.42578125" style="97" customWidth="1"/>
    <col min="264" max="264" width="13.42578125" style="97" bestFit="1" customWidth="1"/>
    <col min="265" max="265" width="15.140625" style="97" customWidth="1"/>
    <col min="266" max="266" width="20" style="97" bestFit="1" customWidth="1"/>
    <col min="267" max="267" width="18.42578125" style="97" bestFit="1" customWidth="1"/>
    <col min="268" max="268" width="11.42578125" style="97"/>
    <col min="269" max="269" width="19.140625" style="97" bestFit="1" customWidth="1"/>
    <col min="270" max="270" width="16.5703125" style="97" bestFit="1" customWidth="1"/>
    <col min="271" max="271" width="11.42578125" style="97"/>
    <col min="272" max="272" width="29.28515625" style="97" customWidth="1"/>
    <col min="273" max="502" width="11.42578125" style="97"/>
    <col min="503" max="503" width="4" style="97" bestFit="1" customWidth="1"/>
    <col min="504" max="504" width="25.7109375" style="97" customWidth="1"/>
    <col min="505" max="505" width="16.7109375" style="97" customWidth="1"/>
    <col min="506" max="506" width="13.85546875" style="97" bestFit="1" customWidth="1"/>
    <col min="507" max="507" width="13.7109375" style="97" bestFit="1" customWidth="1"/>
    <col min="508" max="508" width="13.85546875" style="97" bestFit="1" customWidth="1"/>
    <col min="509" max="509" width="15.7109375" style="97" customWidth="1"/>
    <col min="510" max="510" width="13.42578125" style="97" customWidth="1"/>
    <col min="511" max="511" width="12.7109375" style="97" bestFit="1" customWidth="1"/>
    <col min="512" max="512" width="13.7109375" style="97" bestFit="1" customWidth="1"/>
    <col min="513" max="514" width="13.85546875" style="97" customWidth="1"/>
    <col min="515" max="515" width="17.28515625" style="97" customWidth="1"/>
    <col min="516" max="516" width="13.85546875" style="97" bestFit="1" customWidth="1"/>
    <col min="517" max="517" width="12" style="97" customWidth="1"/>
    <col min="518" max="518" width="15.140625" style="97" customWidth="1"/>
    <col min="519" max="519" width="13.42578125" style="97" customWidth="1"/>
    <col min="520" max="520" width="13.42578125" style="97" bestFit="1" customWidth="1"/>
    <col min="521" max="521" width="15.140625" style="97" customWidth="1"/>
    <col min="522" max="522" width="20" style="97" bestFit="1" customWidth="1"/>
    <col min="523" max="523" width="18.42578125" style="97" bestFit="1" customWidth="1"/>
    <col min="524" max="524" width="11.42578125" style="97"/>
    <col min="525" max="525" width="19.140625" style="97" bestFit="1" customWidth="1"/>
    <col min="526" max="526" width="16.5703125" style="97" bestFit="1" customWidth="1"/>
    <col min="527" max="527" width="11.42578125" style="97"/>
    <col min="528" max="528" width="29.28515625" style="97" customWidth="1"/>
    <col min="529" max="758" width="11.42578125" style="97"/>
    <col min="759" max="759" width="4" style="97" bestFit="1" customWidth="1"/>
    <col min="760" max="760" width="25.7109375" style="97" customWidth="1"/>
    <col min="761" max="761" width="16.7109375" style="97" customWidth="1"/>
    <col min="762" max="762" width="13.85546875" style="97" bestFit="1" customWidth="1"/>
    <col min="763" max="763" width="13.7109375" style="97" bestFit="1" customWidth="1"/>
    <col min="764" max="764" width="13.85546875" style="97" bestFit="1" customWidth="1"/>
    <col min="765" max="765" width="15.7109375" style="97" customWidth="1"/>
    <col min="766" max="766" width="13.42578125" style="97" customWidth="1"/>
    <col min="767" max="767" width="12.7109375" style="97" bestFit="1" customWidth="1"/>
    <col min="768" max="768" width="13.7109375" style="97" bestFit="1" customWidth="1"/>
    <col min="769" max="770" width="13.85546875" style="97" customWidth="1"/>
    <col min="771" max="771" width="17.28515625" style="97" customWidth="1"/>
    <col min="772" max="772" width="13.85546875" style="97" bestFit="1" customWidth="1"/>
    <col min="773" max="773" width="12" style="97" customWidth="1"/>
    <col min="774" max="774" width="15.140625" style="97" customWidth="1"/>
    <col min="775" max="775" width="13.42578125" style="97" customWidth="1"/>
    <col min="776" max="776" width="13.42578125" style="97" bestFit="1" customWidth="1"/>
    <col min="777" max="777" width="15.140625" style="97" customWidth="1"/>
    <col min="778" max="778" width="20" style="97" bestFit="1" customWidth="1"/>
    <col min="779" max="779" width="18.42578125" style="97" bestFit="1" customWidth="1"/>
    <col min="780" max="780" width="11.42578125" style="97"/>
    <col min="781" max="781" width="19.140625" style="97" bestFit="1" customWidth="1"/>
    <col min="782" max="782" width="16.5703125" style="97" bestFit="1" customWidth="1"/>
    <col min="783" max="783" width="11.42578125" style="97"/>
    <col min="784" max="784" width="29.28515625" style="97" customWidth="1"/>
    <col min="785" max="1014" width="11.42578125" style="97"/>
    <col min="1015" max="1015" width="4" style="97" bestFit="1" customWidth="1"/>
    <col min="1016" max="1016" width="25.7109375" style="97" customWidth="1"/>
    <col min="1017" max="1017" width="16.7109375" style="97" customWidth="1"/>
    <col min="1018" max="1018" width="13.85546875" style="97" bestFit="1" customWidth="1"/>
    <col min="1019" max="1019" width="13.7109375" style="97" bestFit="1" customWidth="1"/>
    <col min="1020" max="1020" width="13.85546875" style="97" bestFit="1" customWidth="1"/>
    <col min="1021" max="1021" width="15.7109375" style="97" customWidth="1"/>
    <col min="1022" max="1022" width="13.42578125" style="97" customWidth="1"/>
    <col min="1023" max="1023" width="12.7109375" style="97" bestFit="1" customWidth="1"/>
    <col min="1024" max="1024" width="13.7109375" style="97" bestFit="1" customWidth="1"/>
    <col min="1025" max="1026" width="13.85546875" style="97" customWidth="1"/>
    <col min="1027" max="1027" width="17.28515625" style="97" customWidth="1"/>
    <col min="1028" max="1028" width="13.85546875" style="97" bestFit="1" customWidth="1"/>
    <col min="1029" max="1029" width="12" style="97" customWidth="1"/>
    <col min="1030" max="1030" width="15.140625" style="97" customWidth="1"/>
    <col min="1031" max="1031" width="13.42578125" style="97" customWidth="1"/>
    <col min="1032" max="1032" width="13.42578125" style="97" bestFit="1" customWidth="1"/>
    <col min="1033" max="1033" width="15.140625" style="97" customWidth="1"/>
    <col min="1034" max="1034" width="20" style="97" bestFit="1" customWidth="1"/>
    <col min="1035" max="1035" width="18.42578125" style="97" bestFit="1" customWidth="1"/>
    <col min="1036" max="1036" width="11.42578125" style="97"/>
    <col min="1037" max="1037" width="19.140625" style="97" bestFit="1" customWidth="1"/>
    <col min="1038" max="1038" width="16.5703125" style="97" bestFit="1" customWidth="1"/>
    <col min="1039" max="1039" width="11.42578125" style="97"/>
    <col min="1040" max="1040" width="29.28515625" style="97" customWidth="1"/>
    <col min="1041" max="1270" width="11.42578125" style="97"/>
    <col min="1271" max="1271" width="4" style="97" bestFit="1" customWidth="1"/>
    <col min="1272" max="1272" width="25.7109375" style="97" customWidth="1"/>
    <col min="1273" max="1273" width="16.7109375" style="97" customWidth="1"/>
    <col min="1274" max="1274" width="13.85546875" style="97" bestFit="1" customWidth="1"/>
    <col min="1275" max="1275" width="13.7109375" style="97" bestFit="1" customWidth="1"/>
    <col min="1276" max="1276" width="13.85546875" style="97" bestFit="1" customWidth="1"/>
    <col min="1277" max="1277" width="15.7109375" style="97" customWidth="1"/>
    <col min="1278" max="1278" width="13.42578125" style="97" customWidth="1"/>
    <col min="1279" max="1279" width="12.7109375" style="97" bestFit="1" customWidth="1"/>
    <col min="1280" max="1280" width="13.7109375" style="97" bestFit="1" customWidth="1"/>
    <col min="1281" max="1282" width="13.85546875" style="97" customWidth="1"/>
    <col min="1283" max="1283" width="17.28515625" style="97" customWidth="1"/>
    <col min="1284" max="1284" width="13.85546875" style="97" bestFit="1" customWidth="1"/>
    <col min="1285" max="1285" width="12" style="97" customWidth="1"/>
    <col min="1286" max="1286" width="15.140625" style="97" customWidth="1"/>
    <col min="1287" max="1287" width="13.42578125" style="97" customWidth="1"/>
    <col min="1288" max="1288" width="13.42578125" style="97" bestFit="1" customWidth="1"/>
    <col min="1289" max="1289" width="15.140625" style="97" customWidth="1"/>
    <col min="1290" max="1290" width="20" style="97" bestFit="1" customWidth="1"/>
    <col min="1291" max="1291" width="18.42578125" style="97" bestFit="1" customWidth="1"/>
    <col min="1292" max="1292" width="11.42578125" style="97"/>
    <col min="1293" max="1293" width="19.140625" style="97" bestFit="1" customWidth="1"/>
    <col min="1294" max="1294" width="16.5703125" style="97" bestFit="1" customWidth="1"/>
    <col min="1295" max="1295" width="11.42578125" style="97"/>
    <col min="1296" max="1296" width="29.28515625" style="97" customWidth="1"/>
    <col min="1297" max="1526" width="11.42578125" style="97"/>
    <col min="1527" max="1527" width="4" style="97" bestFit="1" customWidth="1"/>
    <col min="1528" max="1528" width="25.7109375" style="97" customWidth="1"/>
    <col min="1529" max="1529" width="16.7109375" style="97" customWidth="1"/>
    <col min="1530" max="1530" width="13.85546875" style="97" bestFit="1" customWidth="1"/>
    <col min="1531" max="1531" width="13.7109375" style="97" bestFit="1" customWidth="1"/>
    <col min="1532" max="1532" width="13.85546875" style="97" bestFit="1" customWidth="1"/>
    <col min="1533" max="1533" width="15.7109375" style="97" customWidth="1"/>
    <col min="1534" max="1534" width="13.42578125" style="97" customWidth="1"/>
    <col min="1535" max="1535" width="12.7109375" style="97" bestFit="1" customWidth="1"/>
    <col min="1536" max="1536" width="13.7109375" style="97" bestFit="1" customWidth="1"/>
    <col min="1537" max="1538" width="13.85546875" style="97" customWidth="1"/>
    <col min="1539" max="1539" width="17.28515625" style="97" customWidth="1"/>
    <col min="1540" max="1540" width="13.85546875" style="97" bestFit="1" customWidth="1"/>
    <col min="1541" max="1541" width="12" style="97" customWidth="1"/>
    <col min="1542" max="1542" width="15.140625" style="97" customWidth="1"/>
    <col min="1543" max="1543" width="13.42578125" style="97" customWidth="1"/>
    <col min="1544" max="1544" width="13.42578125" style="97" bestFit="1" customWidth="1"/>
    <col min="1545" max="1545" width="15.140625" style="97" customWidth="1"/>
    <col min="1546" max="1546" width="20" style="97" bestFit="1" customWidth="1"/>
    <col min="1547" max="1547" width="18.42578125" style="97" bestFit="1" customWidth="1"/>
    <col min="1548" max="1548" width="11.42578125" style="97"/>
    <col min="1549" max="1549" width="19.140625" style="97" bestFit="1" customWidth="1"/>
    <col min="1550" max="1550" width="16.5703125" style="97" bestFit="1" customWidth="1"/>
    <col min="1551" max="1551" width="11.42578125" style="97"/>
    <col min="1552" max="1552" width="29.28515625" style="97" customWidth="1"/>
    <col min="1553" max="1782" width="11.42578125" style="97"/>
    <col min="1783" max="1783" width="4" style="97" bestFit="1" customWidth="1"/>
    <col min="1784" max="1784" width="25.7109375" style="97" customWidth="1"/>
    <col min="1785" max="1785" width="16.7109375" style="97" customWidth="1"/>
    <col min="1786" max="1786" width="13.85546875" style="97" bestFit="1" customWidth="1"/>
    <col min="1787" max="1787" width="13.7109375" style="97" bestFit="1" customWidth="1"/>
    <col min="1788" max="1788" width="13.85546875" style="97" bestFit="1" customWidth="1"/>
    <col min="1789" max="1789" width="15.7109375" style="97" customWidth="1"/>
    <col min="1790" max="1790" width="13.42578125" style="97" customWidth="1"/>
    <col min="1791" max="1791" width="12.7109375" style="97" bestFit="1" customWidth="1"/>
    <col min="1792" max="1792" width="13.7109375" style="97" bestFit="1" customWidth="1"/>
    <col min="1793" max="1794" width="13.85546875" style="97" customWidth="1"/>
    <col min="1795" max="1795" width="17.28515625" style="97" customWidth="1"/>
    <col min="1796" max="1796" width="13.85546875" style="97" bestFit="1" customWidth="1"/>
    <col min="1797" max="1797" width="12" style="97" customWidth="1"/>
    <col min="1798" max="1798" width="15.140625" style="97" customWidth="1"/>
    <col min="1799" max="1799" width="13.42578125" style="97" customWidth="1"/>
    <col min="1800" max="1800" width="13.42578125" style="97" bestFit="1" customWidth="1"/>
    <col min="1801" max="1801" width="15.140625" style="97" customWidth="1"/>
    <col min="1802" max="1802" width="20" style="97" bestFit="1" customWidth="1"/>
    <col min="1803" max="1803" width="18.42578125" style="97" bestFit="1" customWidth="1"/>
    <col min="1804" max="1804" width="11.42578125" style="97"/>
    <col min="1805" max="1805" width="19.140625" style="97" bestFit="1" customWidth="1"/>
    <col min="1806" max="1806" width="16.5703125" style="97" bestFit="1" customWidth="1"/>
    <col min="1807" max="1807" width="11.42578125" style="97"/>
    <col min="1808" max="1808" width="29.28515625" style="97" customWidth="1"/>
    <col min="1809" max="2038" width="11.42578125" style="97"/>
    <col min="2039" max="2039" width="4" style="97" bestFit="1" customWidth="1"/>
    <col min="2040" max="2040" width="25.7109375" style="97" customWidth="1"/>
    <col min="2041" max="2041" width="16.7109375" style="97" customWidth="1"/>
    <col min="2042" max="2042" width="13.85546875" style="97" bestFit="1" customWidth="1"/>
    <col min="2043" max="2043" width="13.7109375" style="97" bestFit="1" customWidth="1"/>
    <col min="2044" max="2044" width="13.85546875" style="97" bestFit="1" customWidth="1"/>
    <col min="2045" max="2045" width="15.7109375" style="97" customWidth="1"/>
    <col min="2046" max="2046" width="13.42578125" style="97" customWidth="1"/>
    <col min="2047" max="2047" width="12.7109375" style="97" bestFit="1" customWidth="1"/>
    <col min="2048" max="2048" width="13.7109375" style="97" bestFit="1" customWidth="1"/>
    <col min="2049" max="2050" width="13.85546875" style="97" customWidth="1"/>
    <col min="2051" max="2051" width="17.28515625" style="97" customWidth="1"/>
    <col min="2052" max="2052" width="13.85546875" style="97" bestFit="1" customWidth="1"/>
    <col min="2053" max="2053" width="12" style="97" customWidth="1"/>
    <col min="2054" max="2054" width="15.140625" style="97" customWidth="1"/>
    <col min="2055" max="2055" width="13.42578125" style="97" customWidth="1"/>
    <col min="2056" max="2056" width="13.42578125" style="97" bestFit="1" customWidth="1"/>
    <col min="2057" max="2057" width="15.140625" style="97" customWidth="1"/>
    <col min="2058" max="2058" width="20" style="97" bestFit="1" customWidth="1"/>
    <col min="2059" max="2059" width="18.42578125" style="97" bestFit="1" customWidth="1"/>
    <col min="2060" max="2060" width="11.42578125" style="97"/>
    <col min="2061" max="2061" width="19.140625" style="97" bestFit="1" customWidth="1"/>
    <col min="2062" max="2062" width="16.5703125" style="97" bestFit="1" customWidth="1"/>
    <col min="2063" max="2063" width="11.42578125" style="97"/>
    <col min="2064" max="2064" width="29.28515625" style="97" customWidth="1"/>
    <col min="2065" max="2294" width="11.42578125" style="97"/>
    <col min="2295" max="2295" width="4" style="97" bestFit="1" customWidth="1"/>
    <col min="2296" max="2296" width="25.7109375" style="97" customWidth="1"/>
    <col min="2297" max="2297" width="16.7109375" style="97" customWidth="1"/>
    <col min="2298" max="2298" width="13.85546875" style="97" bestFit="1" customWidth="1"/>
    <col min="2299" max="2299" width="13.7109375" style="97" bestFit="1" customWidth="1"/>
    <col min="2300" max="2300" width="13.85546875" style="97" bestFit="1" customWidth="1"/>
    <col min="2301" max="2301" width="15.7109375" style="97" customWidth="1"/>
    <col min="2302" max="2302" width="13.42578125" style="97" customWidth="1"/>
    <col min="2303" max="2303" width="12.7109375" style="97" bestFit="1" customWidth="1"/>
    <col min="2304" max="2304" width="13.7109375" style="97" bestFit="1" customWidth="1"/>
    <col min="2305" max="2306" width="13.85546875" style="97" customWidth="1"/>
    <col min="2307" max="2307" width="17.28515625" style="97" customWidth="1"/>
    <col min="2308" max="2308" width="13.85546875" style="97" bestFit="1" customWidth="1"/>
    <col min="2309" max="2309" width="12" style="97" customWidth="1"/>
    <col min="2310" max="2310" width="15.140625" style="97" customWidth="1"/>
    <col min="2311" max="2311" width="13.42578125" style="97" customWidth="1"/>
    <col min="2312" max="2312" width="13.42578125" style="97" bestFit="1" customWidth="1"/>
    <col min="2313" max="2313" width="15.140625" style="97" customWidth="1"/>
    <col min="2314" max="2314" width="20" style="97" bestFit="1" customWidth="1"/>
    <col min="2315" max="2315" width="18.42578125" style="97" bestFit="1" customWidth="1"/>
    <col min="2316" max="2316" width="11.42578125" style="97"/>
    <col min="2317" max="2317" width="19.140625" style="97" bestFit="1" customWidth="1"/>
    <col min="2318" max="2318" width="16.5703125" style="97" bestFit="1" customWidth="1"/>
    <col min="2319" max="2319" width="11.42578125" style="97"/>
    <col min="2320" max="2320" width="29.28515625" style="97" customWidth="1"/>
    <col min="2321" max="2550" width="11.42578125" style="97"/>
    <col min="2551" max="2551" width="4" style="97" bestFit="1" customWidth="1"/>
    <col min="2552" max="2552" width="25.7109375" style="97" customWidth="1"/>
    <col min="2553" max="2553" width="16.7109375" style="97" customWidth="1"/>
    <col min="2554" max="2554" width="13.85546875" style="97" bestFit="1" customWidth="1"/>
    <col min="2555" max="2555" width="13.7109375" style="97" bestFit="1" customWidth="1"/>
    <col min="2556" max="2556" width="13.85546875" style="97" bestFit="1" customWidth="1"/>
    <col min="2557" max="2557" width="15.7109375" style="97" customWidth="1"/>
    <col min="2558" max="2558" width="13.42578125" style="97" customWidth="1"/>
    <col min="2559" max="2559" width="12.7109375" style="97" bestFit="1" customWidth="1"/>
    <col min="2560" max="2560" width="13.7109375" style="97" bestFit="1" customWidth="1"/>
    <col min="2561" max="2562" width="13.85546875" style="97" customWidth="1"/>
    <col min="2563" max="2563" width="17.28515625" style="97" customWidth="1"/>
    <col min="2564" max="2564" width="13.85546875" style="97" bestFit="1" customWidth="1"/>
    <col min="2565" max="2565" width="12" style="97" customWidth="1"/>
    <col min="2566" max="2566" width="15.140625" style="97" customWidth="1"/>
    <col min="2567" max="2567" width="13.42578125" style="97" customWidth="1"/>
    <col min="2568" max="2568" width="13.42578125" style="97" bestFit="1" customWidth="1"/>
    <col min="2569" max="2569" width="15.140625" style="97" customWidth="1"/>
    <col min="2570" max="2570" width="20" style="97" bestFit="1" customWidth="1"/>
    <col min="2571" max="2571" width="18.42578125" style="97" bestFit="1" customWidth="1"/>
    <col min="2572" max="2572" width="11.42578125" style="97"/>
    <col min="2573" max="2573" width="19.140625" style="97" bestFit="1" customWidth="1"/>
    <col min="2574" max="2574" width="16.5703125" style="97" bestFit="1" customWidth="1"/>
    <col min="2575" max="2575" width="11.42578125" style="97"/>
    <col min="2576" max="2576" width="29.28515625" style="97" customWidth="1"/>
    <col min="2577" max="2806" width="11.42578125" style="97"/>
    <col min="2807" max="2807" width="4" style="97" bestFit="1" customWidth="1"/>
    <col min="2808" max="2808" width="25.7109375" style="97" customWidth="1"/>
    <col min="2809" max="2809" width="16.7109375" style="97" customWidth="1"/>
    <col min="2810" max="2810" width="13.85546875" style="97" bestFit="1" customWidth="1"/>
    <col min="2811" max="2811" width="13.7109375" style="97" bestFit="1" customWidth="1"/>
    <col min="2812" max="2812" width="13.85546875" style="97" bestFit="1" customWidth="1"/>
    <col min="2813" max="2813" width="15.7109375" style="97" customWidth="1"/>
    <col min="2814" max="2814" width="13.42578125" style="97" customWidth="1"/>
    <col min="2815" max="2815" width="12.7109375" style="97" bestFit="1" customWidth="1"/>
    <col min="2816" max="2816" width="13.7109375" style="97" bestFit="1" customWidth="1"/>
    <col min="2817" max="2818" width="13.85546875" style="97" customWidth="1"/>
    <col min="2819" max="2819" width="17.28515625" style="97" customWidth="1"/>
    <col min="2820" max="2820" width="13.85546875" style="97" bestFit="1" customWidth="1"/>
    <col min="2821" max="2821" width="12" style="97" customWidth="1"/>
    <col min="2822" max="2822" width="15.140625" style="97" customWidth="1"/>
    <col min="2823" max="2823" width="13.42578125" style="97" customWidth="1"/>
    <col min="2824" max="2824" width="13.42578125" style="97" bestFit="1" customWidth="1"/>
    <col min="2825" max="2825" width="15.140625" style="97" customWidth="1"/>
    <col min="2826" max="2826" width="20" style="97" bestFit="1" customWidth="1"/>
    <col min="2827" max="2827" width="18.42578125" style="97" bestFit="1" customWidth="1"/>
    <col min="2828" max="2828" width="11.42578125" style="97"/>
    <col min="2829" max="2829" width="19.140625" style="97" bestFit="1" customWidth="1"/>
    <col min="2830" max="2830" width="16.5703125" style="97" bestFit="1" customWidth="1"/>
    <col min="2831" max="2831" width="11.42578125" style="97"/>
    <col min="2832" max="2832" width="29.28515625" style="97" customWidth="1"/>
    <col min="2833" max="3062" width="11.42578125" style="97"/>
    <col min="3063" max="3063" width="4" style="97" bestFit="1" customWidth="1"/>
    <col min="3064" max="3064" width="25.7109375" style="97" customWidth="1"/>
    <col min="3065" max="3065" width="16.7109375" style="97" customWidth="1"/>
    <col min="3066" max="3066" width="13.85546875" style="97" bestFit="1" customWidth="1"/>
    <col min="3067" max="3067" width="13.7109375" style="97" bestFit="1" customWidth="1"/>
    <col min="3068" max="3068" width="13.85546875" style="97" bestFit="1" customWidth="1"/>
    <col min="3069" max="3069" width="15.7109375" style="97" customWidth="1"/>
    <col min="3070" max="3070" width="13.42578125" style="97" customWidth="1"/>
    <col min="3071" max="3071" width="12.7109375" style="97" bestFit="1" customWidth="1"/>
    <col min="3072" max="3072" width="13.7109375" style="97" bestFit="1" customWidth="1"/>
    <col min="3073" max="3074" width="13.85546875" style="97" customWidth="1"/>
    <col min="3075" max="3075" width="17.28515625" style="97" customWidth="1"/>
    <col min="3076" max="3076" width="13.85546875" style="97" bestFit="1" customWidth="1"/>
    <col min="3077" max="3077" width="12" style="97" customWidth="1"/>
    <col min="3078" max="3078" width="15.140625" style="97" customWidth="1"/>
    <col min="3079" max="3079" width="13.42578125" style="97" customWidth="1"/>
    <col min="3080" max="3080" width="13.42578125" style="97" bestFit="1" customWidth="1"/>
    <col min="3081" max="3081" width="15.140625" style="97" customWidth="1"/>
    <col min="3082" max="3082" width="20" style="97" bestFit="1" customWidth="1"/>
    <col min="3083" max="3083" width="18.42578125" style="97" bestFit="1" customWidth="1"/>
    <col min="3084" max="3084" width="11.42578125" style="97"/>
    <col min="3085" max="3085" width="19.140625" style="97" bestFit="1" customWidth="1"/>
    <col min="3086" max="3086" width="16.5703125" style="97" bestFit="1" customWidth="1"/>
    <col min="3087" max="3087" width="11.42578125" style="97"/>
    <col min="3088" max="3088" width="29.28515625" style="97" customWidth="1"/>
    <col min="3089" max="3318" width="11.42578125" style="97"/>
    <col min="3319" max="3319" width="4" style="97" bestFit="1" customWidth="1"/>
    <col min="3320" max="3320" width="25.7109375" style="97" customWidth="1"/>
    <col min="3321" max="3321" width="16.7109375" style="97" customWidth="1"/>
    <col min="3322" max="3322" width="13.85546875" style="97" bestFit="1" customWidth="1"/>
    <col min="3323" max="3323" width="13.7109375" style="97" bestFit="1" customWidth="1"/>
    <col min="3324" max="3324" width="13.85546875" style="97" bestFit="1" customWidth="1"/>
    <col min="3325" max="3325" width="15.7109375" style="97" customWidth="1"/>
    <col min="3326" max="3326" width="13.42578125" style="97" customWidth="1"/>
    <col min="3327" max="3327" width="12.7109375" style="97" bestFit="1" customWidth="1"/>
    <col min="3328" max="3328" width="13.7109375" style="97" bestFit="1" customWidth="1"/>
    <col min="3329" max="3330" width="13.85546875" style="97" customWidth="1"/>
    <col min="3331" max="3331" width="17.28515625" style="97" customWidth="1"/>
    <col min="3332" max="3332" width="13.85546875" style="97" bestFit="1" customWidth="1"/>
    <col min="3333" max="3333" width="12" style="97" customWidth="1"/>
    <col min="3334" max="3334" width="15.140625" style="97" customWidth="1"/>
    <col min="3335" max="3335" width="13.42578125" style="97" customWidth="1"/>
    <col min="3336" max="3336" width="13.42578125" style="97" bestFit="1" customWidth="1"/>
    <col min="3337" max="3337" width="15.140625" style="97" customWidth="1"/>
    <col min="3338" max="3338" width="20" style="97" bestFit="1" customWidth="1"/>
    <col min="3339" max="3339" width="18.42578125" style="97" bestFit="1" customWidth="1"/>
    <col min="3340" max="3340" width="11.42578125" style="97"/>
    <col min="3341" max="3341" width="19.140625" style="97" bestFit="1" customWidth="1"/>
    <col min="3342" max="3342" width="16.5703125" style="97" bestFit="1" customWidth="1"/>
    <col min="3343" max="3343" width="11.42578125" style="97"/>
    <col min="3344" max="3344" width="29.28515625" style="97" customWidth="1"/>
    <col min="3345" max="3574" width="11.42578125" style="97"/>
    <col min="3575" max="3575" width="4" style="97" bestFit="1" customWidth="1"/>
    <col min="3576" max="3576" width="25.7109375" style="97" customWidth="1"/>
    <col min="3577" max="3577" width="16.7109375" style="97" customWidth="1"/>
    <col min="3578" max="3578" width="13.85546875" style="97" bestFit="1" customWidth="1"/>
    <col min="3579" max="3579" width="13.7109375" style="97" bestFit="1" customWidth="1"/>
    <col min="3580" max="3580" width="13.85546875" style="97" bestFit="1" customWidth="1"/>
    <col min="3581" max="3581" width="15.7109375" style="97" customWidth="1"/>
    <col min="3582" max="3582" width="13.42578125" style="97" customWidth="1"/>
    <col min="3583" max="3583" width="12.7109375" style="97" bestFit="1" customWidth="1"/>
    <col min="3584" max="3584" width="13.7109375" style="97" bestFit="1" customWidth="1"/>
    <col min="3585" max="3586" width="13.85546875" style="97" customWidth="1"/>
    <col min="3587" max="3587" width="17.28515625" style="97" customWidth="1"/>
    <col min="3588" max="3588" width="13.85546875" style="97" bestFit="1" customWidth="1"/>
    <col min="3589" max="3589" width="12" style="97" customWidth="1"/>
    <col min="3590" max="3590" width="15.140625" style="97" customWidth="1"/>
    <col min="3591" max="3591" width="13.42578125" style="97" customWidth="1"/>
    <col min="3592" max="3592" width="13.42578125" style="97" bestFit="1" customWidth="1"/>
    <col min="3593" max="3593" width="15.140625" style="97" customWidth="1"/>
    <col min="3594" max="3594" width="20" style="97" bestFit="1" customWidth="1"/>
    <col min="3595" max="3595" width="18.42578125" style="97" bestFit="1" customWidth="1"/>
    <col min="3596" max="3596" width="11.42578125" style="97"/>
    <col min="3597" max="3597" width="19.140625" style="97" bestFit="1" customWidth="1"/>
    <col min="3598" max="3598" width="16.5703125" style="97" bestFit="1" customWidth="1"/>
    <col min="3599" max="3599" width="11.42578125" style="97"/>
    <col min="3600" max="3600" width="29.28515625" style="97" customWidth="1"/>
    <col min="3601" max="3830" width="11.42578125" style="97"/>
    <col min="3831" max="3831" width="4" style="97" bestFit="1" customWidth="1"/>
    <col min="3832" max="3832" width="25.7109375" style="97" customWidth="1"/>
    <col min="3833" max="3833" width="16.7109375" style="97" customWidth="1"/>
    <col min="3834" max="3834" width="13.85546875" style="97" bestFit="1" customWidth="1"/>
    <col min="3835" max="3835" width="13.7109375" style="97" bestFit="1" customWidth="1"/>
    <col min="3836" max="3836" width="13.85546875" style="97" bestFit="1" customWidth="1"/>
    <col min="3837" max="3837" width="15.7109375" style="97" customWidth="1"/>
    <col min="3838" max="3838" width="13.42578125" style="97" customWidth="1"/>
    <col min="3839" max="3839" width="12.7109375" style="97" bestFit="1" customWidth="1"/>
    <col min="3840" max="3840" width="13.7109375" style="97" bestFit="1" customWidth="1"/>
    <col min="3841" max="3842" width="13.85546875" style="97" customWidth="1"/>
    <col min="3843" max="3843" width="17.28515625" style="97" customWidth="1"/>
    <col min="3844" max="3844" width="13.85546875" style="97" bestFit="1" customWidth="1"/>
    <col min="3845" max="3845" width="12" style="97" customWidth="1"/>
    <col min="3846" max="3846" width="15.140625" style="97" customWidth="1"/>
    <col min="3847" max="3847" width="13.42578125" style="97" customWidth="1"/>
    <col min="3848" max="3848" width="13.42578125" style="97" bestFit="1" customWidth="1"/>
    <col min="3849" max="3849" width="15.140625" style="97" customWidth="1"/>
    <col min="3850" max="3850" width="20" style="97" bestFit="1" customWidth="1"/>
    <col min="3851" max="3851" width="18.42578125" style="97" bestFit="1" customWidth="1"/>
    <col min="3852" max="3852" width="11.42578125" style="97"/>
    <col min="3853" max="3853" width="19.140625" style="97" bestFit="1" customWidth="1"/>
    <col min="3854" max="3854" width="16.5703125" style="97" bestFit="1" customWidth="1"/>
    <col min="3855" max="3855" width="11.42578125" style="97"/>
    <col min="3856" max="3856" width="29.28515625" style="97" customWidth="1"/>
    <col min="3857" max="4086" width="11.42578125" style="97"/>
    <col min="4087" max="4087" width="4" style="97" bestFit="1" customWidth="1"/>
    <col min="4088" max="4088" width="25.7109375" style="97" customWidth="1"/>
    <col min="4089" max="4089" width="16.7109375" style="97" customWidth="1"/>
    <col min="4090" max="4090" width="13.85546875" style="97" bestFit="1" customWidth="1"/>
    <col min="4091" max="4091" width="13.7109375" style="97" bestFit="1" customWidth="1"/>
    <col min="4092" max="4092" width="13.85546875" style="97" bestFit="1" customWidth="1"/>
    <col min="4093" max="4093" width="15.7109375" style="97" customWidth="1"/>
    <col min="4094" max="4094" width="13.42578125" style="97" customWidth="1"/>
    <col min="4095" max="4095" width="12.7109375" style="97" bestFit="1" customWidth="1"/>
    <col min="4096" max="4096" width="13.7109375" style="97" bestFit="1" customWidth="1"/>
    <col min="4097" max="4098" width="13.85546875" style="97" customWidth="1"/>
    <col min="4099" max="4099" width="17.28515625" style="97" customWidth="1"/>
    <col min="4100" max="4100" width="13.85546875" style="97" bestFit="1" customWidth="1"/>
    <col min="4101" max="4101" width="12" style="97" customWidth="1"/>
    <col min="4102" max="4102" width="15.140625" style="97" customWidth="1"/>
    <col min="4103" max="4103" width="13.42578125" style="97" customWidth="1"/>
    <col min="4104" max="4104" width="13.42578125" style="97" bestFit="1" customWidth="1"/>
    <col min="4105" max="4105" width="15.140625" style="97" customWidth="1"/>
    <col min="4106" max="4106" width="20" style="97" bestFit="1" customWidth="1"/>
    <col min="4107" max="4107" width="18.42578125" style="97" bestFit="1" customWidth="1"/>
    <col min="4108" max="4108" width="11.42578125" style="97"/>
    <col min="4109" max="4109" width="19.140625" style="97" bestFit="1" customWidth="1"/>
    <col min="4110" max="4110" width="16.5703125" style="97" bestFit="1" customWidth="1"/>
    <col min="4111" max="4111" width="11.42578125" style="97"/>
    <col min="4112" max="4112" width="29.28515625" style="97" customWidth="1"/>
    <col min="4113" max="4342" width="11.42578125" style="97"/>
    <col min="4343" max="4343" width="4" style="97" bestFit="1" customWidth="1"/>
    <col min="4344" max="4344" width="25.7109375" style="97" customWidth="1"/>
    <col min="4345" max="4345" width="16.7109375" style="97" customWidth="1"/>
    <col min="4346" max="4346" width="13.85546875" style="97" bestFit="1" customWidth="1"/>
    <col min="4347" max="4347" width="13.7109375" style="97" bestFit="1" customWidth="1"/>
    <col min="4348" max="4348" width="13.85546875" style="97" bestFit="1" customWidth="1"/>
    <col min="4349" max="4349" width="15.7109375" style="97" customWidth="1"/>
    <col min="4350" max="4350" width="13.42578125" style="97" customWidth="1"/>
    <col min="4351" max="4351" width="12.7109375" style="97" bestFit="1" customWidth="1"/>
    <col min="4352" max="4352" width="13.7109375" style="97" bestFit="1" customWidth="1"/>
    <col min="4353" max="4354" width="13.85546875" style="97" customWidth="1"/>
    <col min="4355" max="4355" width="17.28515625" style="97" customWidth="1"/>
    <col min="4356" max="4356" width="13.85546875" style="97" bestFit="1" customWidth="1"/>
    <col min="4357" max="4357" width="12" style="97" customWidth="1"/>
    <col min="4358" max="4358" width="15.140625" style="97" customWidth="1"/>
    <col min="4359" max="4359" width="13.42578125" style="97" customWidth="1"/>
    <col min="4360" max="4360" width="13.42578125" style="97" bestFit="1" customWidth="1"/>
    <col min="4361" max="4361" width="15.140625" style="97" customWidth="1"/>
    <col min="4362" max="4362" width="20" style="97" bestFit="1" customWidth="1"/>
    <col min="4363" max="4363" width="18.42578125" style="97" bestFit="1" customWidth="1"/>
    <col min="4364" max="4364" width="11.42578125" style="97"/>
    <col min="4365" max="4365" width="19.140625" style="97" bestFit="1" customWidth="1"/>
    <col min="4366" max="4366" width="16.5703125" style="97" bestFit="1" customWidth="1"/>
    <col min="4367" max="4367" width="11.42578125" style="97"/>
    <col min="4368" max="4368" width="29.28515625" style="97" customWidth="1"/>
    <col min="4369" max="4598" width="11.42578125" style="97"/>
    <col min="4599" max="4599" width="4" style="97" bestFit="1" customWidth="1"/>
    <col min="4600" max="4600" width="25.7109375" style="97" customWidth="1"/>
    <col min="4601" max="4601" width="16.7109375" style="97" customWidth="1"/>
    <col min="4602" max="4602" width="13.85546875" style="97" bestFit="1" customWidth="1"/>
    <col min="4603" max="4603" width="13.7109375" style="97" bestFit="1" customWidth="1"/>
    <col min="4604" max="4604" width="13.85546875" style="97" bestFit="1" customWidth="1"/>
    <col min="4605" max="4605" width="15.7109375" style="97" customWidth="1"/>
    <col min="4606" max="4606" width="13.42578125" style="97" customWidth="1"/>
    <col min="4607" max="4607" width="12.7109375" style="97" bestFit="1" customWidth="1"/>
    <col min="4608" max="4608" width="13.7109375" style="97" bestFit="1" customWidth="1"/>
    <col min="4609" max="4610" width="13.85546875" style="97" customWidth="1"/>
    <col min="4611" max="4611" width="17.28515625" style="97" customWidth="1"/>
    <col min="4612" max="4612" width="13.85546875" style="97" bestFit="1" customWidth="1"/>
    <col min="4613" max="4613" width="12" style="97" customWidth="1"/>
    <col min="4614" max="4614" width="15.140625" style="97" customWidth="1"/>
    <col min="4615" max="4615" width="13.42578125" style="97" customWidth="1"/>
    <col min="4616" max="4616" width="13.42578125" style="97" bestFit="1" customWidth="1"/>
    <col min="4617" max="4617" width="15.140625" style="97" customWidth="1"/>
    <col min="4618" max="4618" width="20" style="97" bestFit="1" customWidth="1"/>
    <col min="4619" max="4619" width="18.42578125" style="97" bestFit="1" customWidth="1"/>
    <col min="4620" max="4620" width="11.42578125" style="97"/>
    <col min="4621" max="4621" width="19.140625" style="97" bestFit="1" customWidth="1"/>
    <col min="4622" max="4622" width="16.5703125" style="97" bestFit="1" customWidth="1"/>
    <col min="4623" max="4623" width="11.42578125" style="97"/>
    <col min="4624" max="4624" width="29.28515625" style="97" customWidth="1"/>
    <col min="4625" max="4854" width="11.42578125" style="97"/>
    <col min="4855" max="4855" width="4" style="97" bestFit="1" customWidth="1"/>
    <col min="4856" max="4856" width="25.7109375" style="97" customWidth="1"/>
    <col min="4857" max="4857" width="16.7109375" style="97" customWidth="1"/>
    <col min="4858" max="4858" width="13.85546875" style="97" bestFit="1" customWidth="1"/>
    <col min="4859" max="4859" width="13.7109375" style="97" bestFit="1" customWidth="1"/>
    <col min="4860" max="4860" width="13.85546875" style="97" bestFit="1" customWidth="1"/>
    <col min="4861" max="4861" width="15.7109375" style="97" customWidth="1"/>
    <col min="4862" max="4862" width="13.42578125" style="97" customWidth="1"/>
    <col min="4863" max="4863" width="12.7109375" style="97" bestFit="1" customWidth="1"/>
    <col min="4864" max="4864" width="13.7109375" style="97" bestFit="1" customWidth="1"/>
    <col min="4865" max="4866" width="13.85546875" style="97" customWidth="1"/>
    <col min="4867" max="4867" width="17.28515625" style="97" customWidth="1"/>
    <col min="4868" max="4868" width="13.85546875" style="97" bestFit="1" customWidth="1"/>
    <col min="4869" max="4869" width="12" style="97" customWidth="1"/>
    <col min="4870" max="4870" width="15.140625" style="97" customWidth="1"/>
    <col min="4871" max="4871" width="13.42578125" style="97" customWidth="1"/>
    <col min="4872" max="4872" width="13.42578125" style="97" bestFit="1" customWidth="1"/>
    <col min="4873" max="4873" width="15.140625" style="97" customWidth="1"/>
    <col min="4874" max="4874" width="20" style="97" bestFit="1" customWidth="1"/>
    <col min="4875" max="4875" width="18.42578125" style="97" bestFit="1" customWidth="1"/>
    <col min="4876" max="4876" width="11.42578125" style="97"/>
    <col min="4877" max="4877" width="19.140625" style="97" bestFit="1" customWidth="1"/>
    <col min="4878" max="4878" width="16.5703125" style="97" bestFit="1" customWidth="1"/>
    <col min="4879" max="4879" width="11.42578125" style="97"/>
    <col min="4880" max="4880" width="29.28515625" style="97" customWidth="1"/>
    <col min="4881" max="5110" width="11.42578125" style="97"/>
    <col min="5111" max="5111" width="4" style="97" bestFit="1" customWidth="1"/>
    <col min="5112" max="5112" width="25.7109375" style="97" customWidth="1"/>
    <col min="5113" max="5113" width="16.7109375" style="97" customWidth="1"/>
    <col min="5114" max="5114" width="13.85546875" style="97" bestFit="1" customWidth="1"/>
    <col min="5115" max="5115" width="13.7109375" style="97" bestFit="1" customWidth="1"/>
    <col min="5116" max="5116" width="13.85546875" style="97" bestFit="1" customWidth="1"/>
    <col min="5117" max="5117" width="15.7109375" style="97" customWidth="1"/>
    <col min="5118" max="5118" width="13.42578125" style="97" customWidth="1"/>
    <col min="5119" max="5119" width="12.7109375" style="97" bestFit="1" customWidth="1"/>
    <col min="5120" max="5120" width="13.7109375" style="97" bestFit="1" customWidth="1"/>
    <col min="5121" max="5122" width="13.85546875" style="97" customWidth="1"/>
    <col min="5123" max="5123" width="17.28515625" style="97" customWidth="1"/>
    <col min="5124" max="5124" width="13.85546875" style="97" bestFit="1" customWidth="1"/>
    <col min="5125" max="5125" width="12" style="97" customWidth="1"/>
    <col min="5126" max="5126" width="15.140625" style="97" customWidth="1"/>
    <col min="5127" max="5127" width="13.42578125" style="97" customWidth="1"/>
    <col min="5128" max="5128" width="13.42578125" style="97" bestFit="1" customWidth="1"/>
    <col min="5129" max="5129" width="15.140625" style="97" customWidth="1"/>
    <col min="5130" max="5130" width="20" style="97" bestFit="1" customWidth="1"/>
    <col min="5131" max="5131" width="18.42578125" style="97" bestFit="1" customWidth="1"/>
    <col min="5132" max="5132" width="11.42578125" style="97"/>
    <col min="5133" max="5133" width="19.140625" style="97" bestFit="1" customWidth="1"/>
    <col min="5134" max="5134" width="16.5703125" style="97" bestFit="1" customWidth="1"/>
    <col min="5135" max="5135" width="11.42578125" style="97"/>
    <col min="5136" max="5136" width="29.28515625" style="97" customWidth="1"/>
    <col min="5137" max="5366" width="11.42578125" style="97"/>
    <col min="5367" max="5367" width="4" style="97" bestFit="1" customWidth="1"/>
    <col min="5368" max="5368" width="25.7109375" style="97" customWidth="1"/>
    <col min="5369" max="5369" width="16.7109375" style="97" customWidth="1"/>
    <col min="5370" max="5370" width="13.85546875" style="97" bestFit="1" customWidth="1"/>
    <col min="5371" max="5371" width="13.7109375" style="97" bestFit="1" customWidth="1"/>
    <col min="5372" max="5372" width="13.85546875" style="97" bestFit="1" customWidth="1"/>
    <col min="5373" max="5373" width="15.7109375" style="97" customWidth="1"/>
    <col min="5374" max="5374" width="13.42578125" style="97" customWidth="1"/>
    <col min="5375" max="5375" width="12.7109375" style="97" bestFit="1" customWidth="1"/>
    <col min="5376" max="5376" width="13.7109375" style="97" bestFit="1" customWidth="1"/>
    <col min="5377" max="5378" width="13.85546875" style="97" customWidth="1"/>
    <col min="5379" max="5379" width="17.28515625" style="97" customWidth="1"/>
    <col min="5380" max="5380" width="13.85546875" style="97" bestFit="1" customWidth="1"/>
    <col min="5381" max="5381" width="12" style="97" customWidth="1"/>
    <col min="5382" max="5382" width="15.140625" style="97" customWidth="1"/>
    <col min="5383" max="5383" width="13.42578125" style="97" customWidth="1"/>
    <col min="5384" max="5384" width="13.42578125" style="97" bestFit="1" customWidth="1"/>
    <col min="5385" max="5385" width="15.140625" style="97" customWidth="1"/>
    <col min="5386" max="5386" width="20" style="97" bestFit="1" customWidth="1"/>
    <col min="5387" max="5387" width="18.42578125" style="97" bestFit="1" customWidth="1"/>
    <col min="5388" max="5388" width="11.42578125" style="97"/>
    <col min="5389" max="5389" width="19.140625" style="97" bestFit="1" customWidth="1"/>
    <col min="5390" max="5390" width="16.5703125" style="97" bestFit="1" customWidth="1"/>
    <col min="5391" max="5391" width="11.42578125" style="97"/>
    <col min="5392" max="5392" width="29.28515625" style="97" customWidth="1"/>
    <col min="5393" max="5622" width="11.42578125" style="97"/>
    <col min="5623" max="5623" width="4" style="97" bestFit="1" customWidth="1"/>
    <col min="5624" max="5624" width="25.7109375" style="97" customWidth="1"/>
    <col min="5625" max="5625" width="16.7109375" style="97" customWidth="1"/>
    <col min="5626" max="5626" width="13.85546875" style="97" bestFit="1" customWidth="1"/>
    <col min="5627" max="5627" width="13.7109375" style="97" bestFit="1" customWidth="1"/>
    <col min="5628" max="5628" width="13.85546875" style="97" bestFit="1" customWidth="1"/>
    <col min="5629" max="5629" width="15.7109375" style="97" customWidth="1"/>
    <col min="5630" max="5630" width="13.42578125" style="97" customWidth="1"/>
    <col min="5631" max="5631" width="12.7109375" style="97" bestFit="1" customWidth="1"/>
    <col min="5632" max="5632" width="13.7109375" style="97" bestFit="1" customWidth="1"/>
    <col min="5633" max="5634" width="13.85546875" style="97" customWidth="1"/>
    <col min="5635" max="5635" width="17.28515625" style="97" customWidth="1"/>
    <col min="5636" max="5636" width="13.85546875" style="97" bestFit="1" customWidth="1"/>
    <col min="5637" max="5637" width="12" style="97" customWidth="1"/>
    <col min="5638" max="5638" width="15.140625" style="97" customWidth="1"/>
    <col min="5639" max="5639" width="13.42578125" style="97" customWidth="1"/>
    <col min="5640" max="5640" width="13.42578125" style="97" bestFit="1" customWidth="1"/>
    <col min="5641" max="5641" width="15.140625" style="97" customWidth="1"/>
    <col min="5642" max="5642" width="20" style="97" bestFit="1" customWidth="1"/>
    <col min="5643" max="5643" width="18.42578125" style="97" bestFit="1" customWidth="1"/>
    <col min="5644" max="5644" width="11.42578125" style="97"/>
    <col min="5645" max="5645" width="19.140625" style="97" bestFit="1" customWidth="1"/>
    <col min="5646" max="5646" width="16.5703125" style="97" bestFit="1" customWidth="1"/>
    <col min="5647" max="5647" width="11.42578125" style="97"/>
    <col min="5648" max="5648" width="29.28515625" style="97" customWidth="1"/>
    <col min="5649" max="5878" width="11.42578125" style="97"/>
    <col min="5879" max="5879" width="4" style="97" bestFit="1" customWidth="1"/>
    <col min="5880" max="5880" width="25.7109375" style="97" customWidth="1"/>
    <col min="5881" max="5881" width="16.7109375" style="97" customWidth="1"/>
    <col min="5882" max="5882" width="13.85546875" style="97" bestFit="1" customWidth="1"/>
    <col min="5883" max="5883" width="13.7109375" style="97" bestFit="1" customWidth="1"/>
    <col min="5884" max="5884" width="13.85546875" style="97" bestFit="1" customWidth="1"/>
    <col min="5885" max="5885" width="15.7109375" style="97" customWidth="1"/>
    <col min="5886" max="5886" width="13.42578125" style="97" customWidth="1"/>
    <col min="5887" max="5887" width="12.7109375" style="97" bestFit="1" customWidth="1"/>
    <col min="5888" max="5888" width="13.7109375" style="97" bestFit="1" customWidth="1"/>
    <col min="5889" max="5890" width="13.85546875" style="97" customWidth="1"/>
    <col min="5891" max="5891" width="17.28515625" style="97" customWidth="1"/>
    <col min="5892" max="5892" width="13.85546875" style="97" bestFit="1" customWidth="1"/>
    <col min="5893" max="5893" width="12" style="97" customWidth="1"/>
    <col min="5894" max="5894" width="15.140625" style="97" customWidth="1"/>
    <col min="5895" max="5895" width="13.42578125" style="97" customWidth="1"/>
    <col min="5896" max="5896" width="13.42578125" style="97" bestFit="1" customWidth="1"/>
    <col min="5897" max="5897" width="15.140625" style="97" customWidth="1"/>
    <col min="5898" max="5898" width="20" style="97" bestFit="1" customWidth="1"/>
    <col min="5899" max="5899" width="18.42578125" style="97" bestFit="1" customWidth="1"/>
    <col min="5900" max="5900" width="11.42578125" style="97"/>
    <col min="5901" max="5901" width="19.140625" style="97" bestFit="1" customWidth="1"/>
    <col min="5902" max="5902" width="16.5703125" style="97" bestFit="1" customWidth="1"/>
    <col min="5903" max="5903" width="11.42578125" style="97"/>
    <col min="5904" max="5904" width="29.28515625" style="97" customWidth="1"/>
    <col min="5905" max="6134" width="11.42578125" style="97"/>
    <col min="6135" max="6135" width="4" style="97" bestFit="1" customWidth="1"/>
    <col min="6136" max="6136" width="25.7109375" style="97" customWidth="1"/>
    <col min="6137" max="6137" width="16.7109375" style="97" customWidth="1"/>
    <col min="6138" max="6138" width="13.85546875" style="97" bestFit="1" customWidth="1"/>
    <col min="6139" max="6139" width="13.7109375" style="97" bestFit="1" customWidth="1"/>
    <col min="6140" max="6140" width="13.85546875" style="97" bestFit="1" customWidth="1"/>
    <col min="6141" max="6141" width="15.7109375" style="97" customWidth="1"/>
    <col min="6142" max="6142" width="13.42578125" style="97" customWidth="1"/>
    <col min="6143" max="6143" width="12.7109375" style="97" bestFit="1" customWidth="1"/>
    <col min="6144" max="6144" width="13.7109375" style="97" bestFit="1" customWidth="1"/>
    <col min="6145" max="6146" width="13.85546875" style="97" customWidth="1"/>
    <col min="6147" max="6147" width="17.28515625" style="97" customWidth="1"/>
    <col min="6148" max="6148" width="13.85546875" style="97" bestFit="1" customWidth="1"/>
    <col min="6149" max="6149" width="12" style="97" customWidth="1"/>
    <col min="6150" max="6150" width="15.140625" style="97" customWidth="1"/>
    <col min="6151" max="6151" width="13.42578125" style="97" customWidth="1"/>
    <col min="6152" max="6152" width="13.42578125" style="97" bestFit="1" customWidth="1"/>
    <col min="6153" max="6153" width="15.140625" style="97" customWidth="1"/>
    <col min="6154" max="6154" width="20" style="97" bestFit="1" customWidth="1"/>
    <col min="6155" max="6155" width="18.42578125" style="97" bestFit="1" customWidth="1"/>
    <col min="6156" max="6156" width="11.42578125" style="97"/>
    <col min="6157" max="6157" width="19.140625" style="97" bestFit="1" customWidth="1"/>
    <col min="6158" max="6158" width="16.5703125" style="97" bestFit="1" customWidth="1"/>
    <col min="6159" max="6159" width="11.42578125" style="97"/>
    <col min="6160" max="6160" width="29.28515625" style="97" customWidth="1"/>
    <col min="6161" max="6390" width="11.42578125" style="97"/>
    <col min="6391" max="6391" width="4" style="97" bestFit="1" customWidth="1"/>
    <col min="6392" max="6392" width="25.7109375" style="97" customWidth="1"/>
    <col min="6393" max="6393" width="16.7109375" style="97" customWidth="1"/>
    <col min="6394" max="6394" width="13.85546875" style="97" bestFit="1" customWidth="1"/>
    <col min="6395" max="6395" width="13.7109375" style="97" bestFit="1" customWidth="1"/>
    <col min="6396" max="6396" width="13.85546875" style="97" bestFit="1" customWidth="1"/>
    <col min="6397" max="6397" width="15.7109375" style="97" customWidth="1"/>
    <col min="6398" max="6398" width="13.42578125" style="97" customWidth="1"/>
    <col min="6399" max="6399" width="12.7109375" style="97" bestFit="1" customWidth="1"/>
    <col min="6400" max="6400" width="13.7109375" style="97" bestFit="1" customWidth="1"/>
    <col min="6401" max="6402" width="13.85546875" style="97" customWidth="1"/>
    <col min="6403" max="6403" width="17.28515625" style="97" customWidth="1"/>
    <col min="6404" max="6404" width="13.85546875" style="97" bestFit="1" customWidth="1"/>
    <col min="6405" max="6405" width="12" style="97" customWidth="1"/>
    <col min="6406" max="6406" width="15.140625" style="97" customWidth="1"/>
    <col min="6407" max="6407" width="13.42578125" style="97" customWidth="1"/>
    <col min="6408" max="6408" width="13.42578125" style="97" bestFit="1" customWidth="1"/>
    <col min="6409" max="6409" width="15.140625" style="97" customWidth="1"/>
    <col min="6410" max="6410" width="20" style="97" bestFit="1" customWidth="1"/>
    <col min="6411" max="6411" width="18.42578125" style="97" bestFit="1" customWidth="1"/>
    <col min="6412" max="6412" width="11.42578125" style="97"/>
    <col min="6413" max="6413" width="19.140625" style="97" bestFit="1" customWidth="1"/>
    <col min="6414" max="6414" width="16.5703125" style="97" bestFit="1" customWidth="1"/>
    <col min="6415" max="6415" width="11.42578125" style="97"/>
    <col min="6416" max="6416" width="29.28515625" style="97" customWidth="1"/>
    <col min="6417" max="6646" width="11.42578125" style="97"/>
    <col min="6647" max="6647" width="4" style="97" bestFit="1" customWidth="1"/>
    <col min="6648" max="6648" width="25.7109375" style="97" customWidth="1"/>
    <col min="6649" max="6649" width="16.7109375" style="97" customWidth="1"/>
    <col min="6650" max="6650" width="13.85546875" style="97" bestFit="1" customWidth="1"/>
    <col min="6651" max="6651" width="13.7109375" style="97" bestFit="1" customWidth="1"/>
    <col min="6652" max="6652" width="13.85546875" style="97" bestFit="1" customWidth="1"/>
    <col min="6653" max="6653" width="15.7109375" style="97" customWidth="1"/>
    <col min="6654" max="6654" width="13.42578125" style="97" customWidth="1"/>
    <col min="6655" max="6655" width="12.7109375" style="97" bestFit="1" customWidth="1"/>
    <col min="6656" max="6656" width="13.7109375" style="97" bestFit="1" customWidth="1"/>
    <col min="6657" max="6658" width="13.85546875" style="97" customWidth="1"/>
    <col min="6659" max="6659" width="17.28515625" style="97" customWidth="1"/>
    <col min="6660" max="6660" width="13.85546875" style="97" bestFit="1" customWidth="1"/>
    <col min="6661" max="6661" width="12" style="97" customWidth="1"/>
    <col min="6662" max="6662" width="15.140625" style="97" customWidth="1"/>
    <col min="6663" max="6663" width="13.42578125" style="97" customWidth="1"/>
    <col min="6664" max="6664" width="13.42578125" style="97" bestFit="1" customWidth="1"/>
    <col min="6665" max="6665" width="15.140625" style="97" customWidth="1"/>
    <col min="6666" max="6666" width="20" style="97" bestFit="1" customWidth="1"/>
    <col min="6667" max="6667" width="18.42578125" style="97" bestFit="1" customWidth="1"/>
    <col min="6668" max="6668" width="11.42578125" style="97"/>
    <col min="6669" max="6669" width="19.140625" style="97" bestFit="1" customWidth="1"/>
    <col min="6670" max="6670" width="16.5703125" style="97" bestFit="1" customWidth="1"/>
    <col min="6671" max="6671" width="11.42578125" style="97"/>
    <col min="6672" max="6672" width="29.28515625" style="97" customWidth="1"/>
    <col min="6673" max="6902" width="11.42578125" style="97"/>
    <col min="6903" max="6903" width="4" style="97" bestFit="1" customWidth="1"/>
    <col min="6904" max="6904" width="25.7109375" style="97" customWidth="1"/>
    <col min="6905" max="6905" width="16.7109375" style="97" customWidth="1"/>
    <col min="6906" max="6906" width="13.85546875" style="97" bestFit="1" customWidth="1"/>
    <col min="6907" max="6907" width="13.7109375" style="97" bestFit="1" customWidth="1"/>
    <col min="6908" max="6908" width="13.85546875" style="97" bestFit="1" customWidth="1"/>
    <col min="6909" max="6909" width="15.7109375" style="97" customWidth="1"/>
    <col min="6910" max="6910" width="13.42578125" style="97" customWidth="1"/>
    <col min="6911" max="6911" width="12.7109375" style="97" bestFit="1" customWidth="1"/>
    <col min="6912" max="6912" width="13.7109375" style="97" bestFit="1" customWidth="1"/>
    <col min="6913" max="6914" width="13.85546875" style="97" customWidth="1"/>
    <col min="6915" max="6915" width="17.28515625" style="97" customWidth="1"/>
    <col min="6916" max="6916" width="13.85546875" style="97" bestFit="1" customWidth="1"/>
    <col min="6917" max="6917" width="12" style="97" customWidth="1"/>
    <col min="6918" max="6918" width="15.140625" style="97" customWidth="1"/>
    <col min="6919" max="6919" width="13.42578125" style="97" customWidth="1"/>
    <col min="6920" max="6920" width="13.42578125" style="97" bestFit="1" customWidth="1"/>
    <col min="6921" max="6921" width="15.140625" style="97" customWidth="1"/>
    <col min="6922" max="6922" width="20" style="97" bestFit="1" customWidth="1"/>
    <col min="6923" max="6923" width="18.42578125" style="97" bestFit="1" customWidth="1"/>
    <col min="6924" max="6924" width="11.42578125" style="97"/>
    <col min="6925" max="6925" width="19.140625" style="97" bestFit="1" customWidth="1"/>
    <col min="6926" max="6926" width="16.5703125" style="97" bestFit="1" customWidth="1"/>
    <col min="6927" max="6927" width="11.42578125" style="97"/>
    <col min="6928" max="6928" width="29.28515625" style="97" customWidth="1"/>
    <col min="6929" max="7158" width="11.42578125" style="97"/>
    <col min="7159" max="7159" width="4" style="97" bestFit="1" customWidth="1"/>
    <col min="7160" max="7160" width="25.7109375" style="97" customWidth="1"/>
    <col min="7161" max="7161" width="16.7109375" style="97" customWidth="1"/>
    <col min="7162" max="7162" width="13.85546875" style="97" bestFit="1" customWidth="1"/>
    <col min="7163" max="7163" width="13.7109375" style="97" bestFit="1" customWidth="1"/>
    <col min="7164" max="7164" width="13.85546875" style="97" bestFit="1" customWidth="1"/>
    <col min="7165" max="7165" width="15.7109375" style="97" customWidth="1"/>
    <col min="7166" max="7166" width="13.42578125" style="97" customWidth="1"/>
    <col min="7167" max="7167" width="12.7109375" style="97" bestFit="1" customWidth="1"/>
    <col min="7168" max="7168" width="13.7109375" style="97" bestFit="1" customWidth="1"/>
    <col min="7169" max="7170" width="13.85546875" style="97" customWidth="1"/>
    <col min="7171" max="7171" width="17.28515625" style="97" customWidth="1"/>
    <col min="7172" max="7172" width="13.85546875" style="97" bestFit="1" customWidth="1"/>
    <col min="7173" max="7173" width="12" style="97" customWidth="1"/>
    <col min="7174" max="7174" width="15.140625" style="97" customWidth="1"/>
    <col min="7175" max="7175" width="13.42578125" style="97" customWidth="1"/>
    <col min="7176" max="7176" width="13.42578125" style="97" bestFit="1" customWidth="1"/>
    <col min="7177" max="7177" width="15.140625" style="97" customWidth="1"/>
    <col min="7178" max="7178" width="20" style="97" bestFit="1" customWidth="1"/>
    <col min="7179" max="7179" width="18.42578125" style="97" bestFit="1" customWidth="1"/>
    <col min="7180" max="7180" width="11.42578125" style="97"/>
    <col min="7181" max="7181" width="19.140625" style="97" bestFit="1" customWidth="1"/>
    <col min="7182" max="7182" width="16.5703125" style="97" bestFit="1" customWidth="1"/>
    <col min="7183" max="7183" width="11.42578125" style="97"/>
    <col min="7184" max="7184" width="29.28515625" style="97" customWidth="1"/>
    <col min="7185" max="7414" width="11.42578125" style="97"/>
    <col min="7415" max="7415" width="4" style="97" bestFit="1" customWidth="1"/>
    <col min="7416" max="7416" width="25.7109375" style="97" customWidth="1"/>
    <col min="7417" max="7417" width="16.7109375" style="97" customWidth="1"/>
    <col min="7418" max="7418" width="13.85546875" style="97" bestFit="1" customWidth="1"/>
    <col min="7419" max="7419" width="13.7109375" style="97" bestFit="1" customWidth="1"/>
    <col min="7420" max="7420" width="13.85546875" style="97" bestFit="1" customWidth="1"/>
    <col min="7421" max="7421" width="15.7109375" style="97" customWidth="1"/>
    <col min="7422" max="7422" width="13.42578125" style="97" customWidth="1"/>
    <col min="7423" max="7423" width="12.7109375" style="97" bestFit="1" customWidth="1"/>
    <col min="7424" max="7424" width="13.7109375" style="97" bestFit="1" customWidth="1"/>
    <col min="7425" max="7426" width="13.85546875" style="97" customWidth="1"/>
    <col min="7427" max="7427" width="17.28515625" style="97" customWidth="1"/>
    <col min="7428" max="7428" width="13.85546875" style="97" bestFit="1" customWidth="1"/>
    <col min="7429" max="7429" width="12" style="97" customWidth="1"/>
    <col min="7430" max="7430" width="15.140625" style="97" customWidth="1"/>
    <col min="7431" max="7431" width="13.42578125" style="97" customWidth="1"/>
    <col min="7432" max="7432" width="13.42578125" style="97" bestFit="1" customWidth="1"/>
    <col min="7433" max="7433" width="15.140625" style="97" customWidth="1"/>
    <col min="7434" max="7434" width="20" style="97" bestFit="1" customWidth="1"/>
    <col min="7435" max="7435" width="18.42578125" style="97" bestFit="1" customWidth="1"/>
    <col min="7436" max="7436" width="11.42578125" style="97"/>
    <col min="7437" max="7437" width="19.140625" style="97" bestFit="1" customWidth="1"/>
    <col min="7438" max="7438" width="16.5703125" style="97" bestFit="1" customWidth="1"/>
    <col min="7439" max="7439" width="11.42578125" style="97"/>
    <col min="7440" max="7440" width="29.28515625" style="97" customWidth="1"/>
    <col min="7441" max="7670" width="11.42578125" style="97"/>
    <col min="7671" max="7671" width="4" style="97" bestFit="1" customWidth="1"/>
    <col min="7672" max="7672" width="25.7109375" style="97" customWidth="1"/>
    <col min="7673" max="7673" width="16.7109375" style="97" customWidth="1"/>
    <col min="7674" max="7674" width="13.85546875" style="97" bestFit="1" customWidth="1"/>
    <col min="7675" max="7675" width="13.7109375" style="97" bestFit="1" customWidth="1"/>
    <col min="7676" max="7676" width="13.85546875" style="97" bestFit="1" customWidth="1"/>
    <col min="7677" max="7677" width="15.7109375" style="97" customWidth="1"/>
    <col min="7678" max="7678" width="13.42578125" style="97" customWidth="1"/>
    <col min="7679" max="7679" width="12.7109375" style="97" bestFit="1" customWidth="1"/>
    <col min="7680" max="7680" width="13.7109375" style="97" bestFit="1" customWidth="1"/>
    <col min="7681" max="7682" width="13.85546875" style="97" customWidth="1"/>
    <col min="7683" max="7683" width="17.28515625" style="97" customWidth="1"/>
    <col min="7684" max="7684" width="13.85546875" style="97" bestFit="1" customWidth="1"/>
    <col min="7685" max="7685" width="12" style="97" customWidth="1"/>
    <col min="7686" max="7686" width="15.140625" style="97" customWidth="1"/>
    <col min="7687" max="7687" width="13.42578125" style="97" customWidth="1"/>
    <col min="7688" max="7688" width="13.42578125" style="97" bestFit="1" customWidth="1"/>
    <col min="7689" max="7689" width="15.140625" style="97" customWidth="1"/>
    <col min="7690" max="7690" width="20" style="97" bestFit="1" customWidth="1"/>
    <col min="7691" max="7691" width="18.42578125" style="97" bestFit="1" customWidth="1"/>
    <col min="7692" max="7692" width="11.42578125" style="97"/>
    <col min="7693" max="7693" width="19.140625" style="97" bestFit="1" customWidth="1"/>
    <col min="7694" max="7694" width="16.5703125" style="97" bestFit="1" customWidth="1"/>
    <col min="7695" max="7695" width="11.42578125" style="97"/>
    <col min="7696" max="7696" width="29.28515625" style="97" customWidth="1"/>
    <col min="7697" max="7926" width="11.42578125" style="97"/>
    <col min="7927" max="7927" width="4" style="97" bestFit="1" customWidth="1"/>
    <col min="7928" max="7928" width="25.7109375" style="97" customWidth="1"/>
    <col min="7929" max="7929" width="16.7109375" style="97" customWidth="1"/>
    <col min="7930" max="7930" width="13.85546875" style="97" bestFit="1" customWidth="1"/>
    <col min="7931" max="7931" width="13.7109375" style="97" bestFit="1" customWidth="1"/>
    <col min="7932" max="7932" width="13.85546875" style="97" bestFit="1" customWidth="1"/>
    <col min="7933" max="7933" width="15.7109375" style="97" customWidth="1"/>
    <col min="7934" max="7934" width="13.42578125" style="97" customWidth="1"/>
    <col min="7935" max="7935" width="12.7109375" style="97" bestFit="1" customWidth="1"/>
    <col min="7936" max="7936" width="13.7109375" style="97" bestFit="1" customWidth="1"/>
    <col min="7937" max="7938" width="13.85546875" style="97" customWidth="1"/>
    <col min="7939" max="7939" width="17.28515625" style="97" customWidth="1"/>
    <col min="7940" max="7940" width="13.85546875" style="97" bestFit="1" customWidth="1"/>
    <col min="7941" max="7941" width="12" style="97" customWidth="1"/>
    <col min="7942" max="7942" width="15.140625" style="97" customWidth="1"/>
    <col min="7943" max="7943" width="13.42578125" style="97" customWidth="1"/>
    <col min="7944" max="7944" width="13.42578125" style="97" bestFit="1" customWidth="1"/>
    <col min="7945" max="7945" width="15.140625" style="97" customWidth="1"/>
    <col min="7946" max="7946" width="20" style="97" bestFit="1" customWidth="1"/>
    <col min="7947" max="7947" width="18.42578125" style="97" bestFit="1" customWidth="1"/>
    <col min="7948" max="7948" width="11.42578125" style="97"/>
    <col min="7949" max="7949" width="19.140625" style="97" bestFit="1" customWidth="1"/>
    <col min="7950" max="7950" width="16.5703125" style="97" bestFit="1" customWidth="1"/>
    <col min="7951" max="7951" width="11.42578125" style="97"/>
    <col min="7952" max="7952" width="29.28515625" style="97" customWidth="1"/>
    <col min="7953" max="8182" width="11.42578125" style="97"/>
    <col min="8183" max="8183" width="4" style="97" bestFit="1" customWidth="1"/>
    <col min="8184" max="8184" width="25.7109375" style="97" customWidth="1"/>
    <col min="8185" max="8185" width="16.7109375" style="97" customWidth="1"/>
    <col min="8186" max="8186" width="13.85546875" style="97" bestFit="1" customWidth="1"/>
    <col min="8187" max="8187" width="13.7109375" style="97" bestFit="1" customWidth="1"/>
    <col min="8188" max="8188" width="13.85546875" style="97" bestFit="1" customWidth="1"/>
    <col min="8189" max="8189" width="15.7109375" style="97" customWidth="1"/>
    <col min="8190" max="8190" width="13.42578125" style="97" customWidth="1"/>
    <col min="8191" max="8191" width="12.7109375" style="97" bestFit="1" customWidth="1"/>
    <col min="8192" max="8192" width="13.7109375" style="97" bestFit="1" customWidth="1"/>
    <col min="8193" max="8194" width="13.85546875" style="97" customWidth="1"/>
    <col min="8195" max="8195" width="17.28515625" style="97" customWidth="1"/>
    <col min="8196" max="8196" width="13.85546875" style="97" bestFit="1" customWidth="1"/>
    <col min="8197" max="8197" width="12" style="97" customWidth="1"/>
    <col min="8198" max="8198" width="15.140625" style="97" customWidth="1"/>
    <col min="8199" max="8199" width="13.42578125" style="97" customWidth="1"/>
    <col min="8200" max="8200" width="13.42578125" style="97" bestFit="1" customWidth="1"/>
    <col min="8201" max="8201" width="15.140625" style="97" customWidth="1"/>
    <col min="8202" max="8202" width="20" style="97" bestFit="1" customWidth="1"/>
    <col min="8203" max="8203" width="18.42578125" style="97" bestFit="1" customWidth="1"/>
    <col min="8204" max="8204" width="11.42578125" style="97"/>
    <col min="8205" max="8205" width="19.140625" style="97" bestFit="1" customWidth="1"/>
    <col min="8206" max="8206" width="16.5703125" style="97" bestFit="1" customWidth="1"/>
    <col min="8207" max="8207" width="11.42578125" style="97"/>
    <col min="8208" max="8208" width="29.28515625" style="97" customWidth="1"/>
    <col min="8209" max="8438" width="11.42578125" style="97"/>
    <col min="8439" max="8439" width="4" style="97" bestFit="1" customWidth="1"/>
    <col min="8440" max="8440" width="25.7109375" style="97" customWidth="1"/>
    <col min="8441" max="8441" width="16.7109375" style="97" customWidth="1"/>
    <col min="8442" max="8442" width="13.85546875" style="97" bestFit="1" customWidth="1"/>
    <col min="8443" max="8443" width="13.7109375" style="97" bestFit="1" customWidth="1"/>
    <col min="8444" max="8444" width="13.85546875" style="97" bestFit="1" customWidth="1"/>
    <col min="8445" max="8445" width="15.7109375" style="97" customWidth="1"/>
    <col min="8446" max="8446" width="13.42578125" style="97" customWidth="1"/>
    <col min="8447" max="8447" width="12.7109375" style="97" bestFit="1" customWidth="1"/>
    <col min="8448" max="8448" width="13.7109375" style="97" bestFit="1" customWidth="1"/>
    <col min="8449" max="8450" width="13.85546875" style="97" customWidth="1"/>
    <col min="8451" max="8451" width="17.28515625" style="97" customWidth="1"/>
    <col min="8452" max="8452" width="13.85546875" style="97" bestFit="1" customWidth="1"/>
    <col min="8453" max="8453" width="12" style="97" customWidth="1"/>
    <col min="8454" max="8454" width="15.140625" style="97" customWidth="1"/>
    <col min="8455" max="8455" width="13.42578125" style="97" customWidth="1"/>
    <col min="8456" max="8456" width="13.42578125" style="97" bestFit="1" customWidth="1"/>
    <col min="8457" max="8457" width="15.140625" style="97" customWidth="1"/>
    <col min="8458" max="8458" width="20" style="97" bestFit="1" customWidth="1"/>
    <col min="8459" max="8459" width="18.42578125" style="97" bestFit="1" customWidth="1"/>
    <col min="8460" max="8460" width="11.42578125" style="97"/>
    <col min="8461" max="8461" width="19.140625" style="97" bestFit="1" customWidth="1"/>
    <col min="8462" max="8462" width="16.5703125" style="97" bestFit="1" customWidth="1"/>
    <col min="8463" max="8463" width="11.42578125" style="97"/>
    <col min="8464" max="8464" width="29.28515625" style="97" customWidth="1"/>
    <col min="8465" max="8694" width="11.42578125" style="97"/>
    <col min="8695" max="8695" width="4" style="97" bestFit="1" customWidth="1"/>
    <col min="8696" max="8696" width="25.7109375" style="97" customWidth="1"/>
    <col min="8697" max="8697" width="16.7109375" style="97" customWidth="1"/>
    <col min="8698" max="8698" width="13.85546875" style="97" bestFit="1" customWidth="1"/>
    <col min="8699" max="8699" width="13.7109375" style="97" bestFit="1" customWidth="1"/>
    <col min="8700" max="8700" width="13.85546875" style="97" bestFit="1" customWidth="1"/>
    <col min="8701" max="8701" width="15.7109375" style="97" customWidth="1"/>
    <col min="8702" max="8702" width="13.42578125" style="97" customWidth="1"/>
    <col min="8703" max="8703" width="12.7109375" style="97" bestFit="1" customWidth="1"/>
    <col min="8704" max="8704" width="13.7109375" style="97" bestFit="1" customWidth="1"/>
    <col min="8705" max="8706" width="13.85546875" style="97" customWidth="1"/>
    <col min="8707" max="8707" width="17.28515625" style="97" customWidth="1"/>
    <col min="8708" max="8708" width="13.85546875" style="97" bestFit="1" customWidth="1"/>
    <col min="8709" max="8709" width="12" style="97" customWidth="1"/>
    <col min="8710" max="8710" width="15.140625" style="97" customWidth="1"/>
    <col min="8711" max="8711" width="13.42578125" style="97" customWidth="1"/>
    <col min="8712" max="8712" width="13.42578125" style="97" bestFit="1" customWidth="1"/>
    <col min="8713" max="8713" width="15.140625" style="97" customWidth="1"/>
    <col min="8714" max="8714" width="20" style="97" bestFit="1" customWidth="1"/>
    <col min="8715" max="8715" width="18.42578125" style="97" bestFit="1" customWidth="1"/>
    <col min="8716" max="8716" width="11.42578125" style="97"/>
    <col min="8717" max="8717" width="19.140625" style="97" bestFit="1" customWidth="1"/>
    <col min="8718" max="8718" width="16.5703125" style="97" bestFit="1" customWidth="1"/>
    <col min="8719" max="8719" width="11.42578125" style="97"/>
    <col min="8720" max="8720" width="29.28515625" style="97" customWidth="1"/>
    <col min="8721" max="8950" width="11.42578125" style="97"/>
    <col min="8951" max="8951" width="4" style="97" bestFit="1" customWidth="1"/>
    <col min="8952" max="8952" width="25.7109375" style="97" customWidth="1"/>
    <col min="8953" max="8953" width="16.7109375" style="97" customWidth="1"/>
    <col min="8954" max="8954" width="13.85546875" style="97" bestFit="1" customWidth="1"/>
    <col min="8955" max="8955" width="13.7109375" style="97" bestFit="1" customWidth="1"/>
    <col min="8956" max="8956" width="13.85546875" style="97" bestFit="1" customWidth="1"/>
    <col min="8957" max="8957" width="15.7109375" style="97" customWidth="1"/>
    <col min="8958" max="8958" width="13.42578125" style="97" customWidth="1"/>
    <col min="8959" max="8959" width="12.7109375" style="97" bestFit="1" customWidth="1"/>
    <col min="8960" max="8960" width="13.7109375" style="97" bestFit="1" customWidth="1"/>
    <col min="8961" max="8962" width="13.85546875" style="97" customWidth="1"/>
    <col min="8963" max="8963" width="17.28515625" style="97" customWidth="1"/>
    <col min="8964" max="8964" width="13.85546875" style="97" bestFit="1" customWidth="1"/>
    <col min="8965" max="8965" width="12" style="97" customWidth="1"/>
    <col min="8966" max="8966" width="15.140625" style="97" customWidth="1"/>
    <col min="8967" max="8967" width="13.42578125" style="97" customWidth="1"/>
    <col min="8968" max="8968" width="13.42578125" style="97" bestFit="1" customWidth="1"/>
    <col min="8969" max="8969" width="15.140625" style="97" customWidth="1"/>
    <col min="8970" max="8970" width="20" style="97" bestFit="1" customWidth="1"/>
    <col min="8971" max="8971" width="18.42578125" style="97" bestFit="1" customWidth="1"/>
    <col min="8972" max="8972" width="11.42578125" style="97"/>
    <col min="8973" max="8973" width="19.140625" style="97" bestFit="1" customWidth="1"/>
    <col min="8974" max="8974" width="16.5703125" style="97" bestFit="1" customWidth="1"/>
    <col min="8975" max="8975" width="11.42578125" style="97"/>
    <col min="8976" max="8976" width="29.28515625" style="97" customWidth="1"/>
    <col min="8977" max="9206" width="11.42578125" style="97"/>
    <col min="9207" max="9207" width="4" style="97" bestFit="1" customWidth="1"/>
    <col min="9208" max="9208" width="25.7109375" style="97" customWidth="1"/>
    <col min="9209" max="9209" width="16.7109375" style="97" customWidth="1"/>
    <col min="9210" max="9210" width="13.85546875" style="97" bestFit="1" customWidth="1"/>
    <col min="9211" max="9211" width="13.7109375" style="97" bestFit="1" customWidth="1"/>
    <col min="9212" max="9212" width="13.85546875" style="97" bestFit="1" customWidth="1"/>
    <col min="9213" max="9213" width="15.7109375" style="97" customWidth="1"/>
    <col min="9214" max="9214" width="13.42578125" style="97" customWidth="1"/>
    <col min="9215" max="9215" width="12.7109375" style="97" bestFit="1" customWidth="1"/>
    <col min="9216" max="9216" width="13.7109375" style="97" bestFit="1" customWidth="1"/>
    <col min="9217" max="9218" width="13.85546875" style="97" customWidth="1"/>
    <col min="9219" max="9219" width="17.28515625" style="97" customWidth="1"/>
    <col min="9220" max="9220" width="13.85546875" style="97" bestFit="1" customWidth="1"/>
    <col min="9221" max="9221" width="12" style="97" customWidth="1"/>
    <col min="9222" max="9222" width="15.140625" style="97" customWidth="1"/>
    <col min="9223" max="9223" width="13.42578125" style="97" customWidth="1"/>
    <col min="9224" max="9224" width="13.42578125" style="97" bestFit="1" customWidth="1"/>
    <col min="9225" max="9225" width="15.140625" style="97" customWidth="1"/>
    <col min="9226" max="9226" width="20" style="97" bestFit="1" customWidth="1"/>
    <col min="9227" max="9227" width="18.42578125" style="97" bestFit="1" customWidth="1"/>
    <col min="9228" max="9228" width="11.42578125" style="97"/>
    <col min="9229" max="9229" width="19.140625" style="97" bestFit="1" customWidth="1"/>
    <col min="9230" max="9230" width="16.5703125" style="97" bestFit="1" customWidth="1"/>
    <col min="9231" max="9231" width="11.42578125" style="97"/>
    <col min="9232" max="9232" width="29.28515625" style="97" customWidth="1"/>
    <col min="9233" max="9462" width="11.42578125" style="97"/>
    <col min="9463" max="9463" width="4" style="97" bestFit="1" customWidth="1"/>
    <col min="9464" max="9464" width="25.7109375" style="97" customWidth="1"/>
    <col min="9465" max="9465" width="16.7109375" style="97" customWidth="1"/>
    <col min="9466" max="9466" width="13.85546875" style="97" bestFit="1" customWidth="1"/>
    <col min="9467" max="9467" width="13.7109375" style="97" bestFit="1" customWidth="1"/>
    <col min="9468" max="9468" width="13.85546875" style="97" bestFit="1" customWidth="1"/>
    <col min="9469" max="9469" width="15.7109375" style="97" customWidth="1"/>
    <col min="9470" max="9470" width="13.42578125" style="97" customWidth="1"/>
    <col min="9471" max="9471" width="12.7109375" style="97" bestFit="1" customWidth="1"/>
    <col min="9472" max="9472" width="13.7109375" style="97" bestFit="1" customWidth="1"/>
    <col min="9473" max="9474" width="13.85546875" style="97" customWidth="1"/>
    <col min="9475" max="9475" width="17.28515625" style="97" customWidth="1"/>
    <col min="9476" max="9476" width="13.85546875" style="97" bestFit="1" customWidth="1"/>
    <col min="9477" max="9477" width="12" style="97" customWidth="1"/>
    <col min="9478" max="9478" width="15.140625" style="97" customWidth="1"/>
    <col min="9479" max="9479" width="13.42578125" style="97" customWidth="1"/>
    <col min="9480" max="9480" width="13.42578125" style="97" bestFit="1" customWidth="1"/>
    <col min="9481" max="9481" width="15.140625" style="97" customWidth="1"/>
    <col min="9482" max="9482" width="20" style="97" bestFit="1" customWidth="1"/>
    <col min="9483" max="9483" width="18.42578125" style="97" bestFit="1" customWidth="1"/>
    <col min="9484" max="9484" width="11.42578125" style="97"/>
    <col min="9485" max="9485" width="19.140625" style="97" bestFit="1" customWidth="1"/>
    <col min="9486" max="9486" width="16.5703125" style="97" bestFit="1" customWidth="1"/>
    <col min="9487" max="9487" width="11.42578125" style="97"/>
    <col min="9488" max="9488" width="29.28515625" style="97" customWidth="1"/>
    <col min="9489" max="9718" width="11.42578125" style="97"/>
    <col min="9719" max="9719" width="4" style="97" bestFit="1" customWidth="1"/>
    <col min="9720" max="9720" width="25.7109375" style="97" customWidth="1"/>
    <col min="9721" max="9721" width="16.7109375" style="97" customWidth="1"/>
    <col min="9722" max="9722" width="13.85546875" style="97" bestFit="1" customWidth="1"/>
    <col min="9723" max="9723" width="13.7109375" style="97" bestFit="1" customWidth="1"/>
    <col min="9724" max="9724" width="13.85546875" style="97" bestFit="1" customWidth="1"/>
    <col min="9725" max="9725" width="15.7109375" style="97" customWidth="1"/>
    <col min="9726" max="9726" width="13.42578125" style="97" customWidth="1"/>
    <col min="9727" max="9727" width="12.7109375" style="97" bestFit="1" customWidth="1"/>
    <col min="9728" max="9728" width="13.7109375" style="97" bestFit="1" customWidth="1"/>
    <col min="9729" max="9730" width="13.85546875" style="97" customWidth="1"/>
    <col min="9731" max="9731" width="17.28515625" style="97" customWidth="1"/>
    <col min="9732" max="9732" width="13.85546875" style="97" bestFit="1" customWidth="1"/>
    <col min="9733" max="9733" width="12" style="97" customWidth="1"/>
    <col min="9734" max="9734" width="15.140625" style="97" customWidth="1"/>
    <col min="9735" max="9735" width="13.42578125" style="97" customWidth="1"/>
    <col min="9736" max="9736" width="13.42578125" style="97" bestFit="1" customWidth="1"/>
    <col min="9737" max="9737" width="15.140625" style="97" customWidth="1"/>
    <col min="9738" max="9738" width="20" style="97" bestFit="1" customWidth="1"/>
    <col min="9739" max="9739" width="18.42578125" style="97" bestFit="1" customWidth="1"/>
    <col min="9740" max="9740" width="11.42578125" style="97"/>
    <col min="9741" max="9741" width="19.140625" style="97" bestFit="1" customWidth="1"/>
    <col min="9742" max="9742" width="16.5703125" style="97" bestFit="1" customWidth="1"/>
    <col min="9743" max="9743" width="11.42578125" style="97"/>
    <col min="9744" max="9744" width="29.28515625" style="97" customWidth="1"/>
    <col min="9745" max="9974" width="11.42578125" style="97"/>
    <col min="9975" max="9975" width="4" style="97" bestFit="1" customWidth="1"/>
    <col min="9976" max="9976" width="25.7109375" style="97" customWidth="1"/>
    <col min="9977" max="9977" width="16.7109375" style="97" customWidth="1"/>
    <col min="9978" max="9978" width="13.85546875" style="97" bestFit="1" customWidth="1"/>
    <col min="9979" max="9979" width="13.7109375" style="97" bestFit="1" customWidth="1"/>
    <col min="9980" max="9980" width="13.85546875" style="97" bestFit="1" customWidth="1"/>
    <col min="9981" max="9981" width="15.7109375" style="97" customWidth="1"/>
    <col min="9982" max="9982" width="13.42578125" style="97" customWidth="1"/>
    <col min="9983" max="9983" width="12.7109375" style="97" bestFit="1" customWidth="1"/>
    <col min="9984" max="9984" width="13.7109375" style="97" bestFit="1" customWidth="1"/>
    <col min="9985" max="9986" width="13.85546875" style="97" customWidth="1"/>
    <col min="9987" max="9987" width="17.28515625" style="97" customWidth="1"/>
    <col min="9988" max="9988" width="13.85546875" style="97" bestFit="1" customWidth="1"/>
    <col min="9989" max="9989" width="12" style="97" customWidth="1"/>
    <col min="9990" max="9990" width="15.140625" style="97" customWidth="1"/>
    <col min="9991" max="9991" width="13.42578125" style="97" customWidth="1"/>
    <col min="9992" max="9992" width="13.42578125" style="97" bestFit="1" customWidth="1"/>
    <col min="9993" max="9993" width="15.140625" style="97" customWidth="1"/>
    <col min="9994" max="9994" width="20" style="97" bestFit="1" customWidth="1"/>
    <col min="9995" max="9995" width="18.42578125" style="97" bestFit="1" customWidth="1"/>
    <col min="9996" max="9996" width="11.42578125" style="97"/>
    <col min="9997" max="9997" width="19.140625" style="97" bestFit="1" customWidth="1"/>
    <col min="9998" max="9998" width="16.5703125" style="97" bestFit="1" customWidth="1"/>
    <col min="9999" max="9999" width="11.42578125" style="97"/>
    <col min="10000" max="10000" width="29.28515625" style="97" customWidth="1"/>
    <col min="10001" max="10230" width="11.42578125" style="97"/>
    <col min="10231" max="10231" width="4" style="97" bestFit="1" customWidth="1"/>
    <col min="10232" max="10232" width="25.7109375" style="97" customWidth="1"/>
    <col min="10233" max="10233" width="16.7109375" style="97" customWidth="1"/>
    <col min="10234" max="10234" width="13.85546875" style="97" bestFit="1" customWidth="1"/>
    <col min="10235" max="10235" width="13.7109375" style="97" bestFit="1" customWidth="1"/>
    <col min="10236" max="10236" width="13.85546875" style="97" bestFit="1" customWidth="1"/>
    <col min="10237" max="10237" width="15.7109375" style="97" customWidth="1"/>
    <col min="10238" max="10238" width="13.42578125" style="97" customWidth="1"/>
    <col min="10239" max="10239" width="12.7109375" style="97" bestFit="1" customWidth="1"/>
    <col min="10240" max="10240" width="13.7109375" style="97" bestFit="1" customWidth="1"/>
    <col min="10241" max="10242" width="13.85546875" style="97" customWidth="1"/>
    <col min="10243" max="10243" width="17.28515625" style="97" customWidth="1"/>
    <col min="10244" max="10244" width="13.85546875" style="97" bestFit="1" customWidth="1"/>
    <col min="10245" max="10245" width="12" style="97" customWidth="1"/>
    <col min="10246" max="10246" width="15.140625" style="97" customWidth="1"/>
    <col min="10247" max="10247" width="13.42578125" style="97" customWidth="1"/>
    <col min="10248" max="10248" width="13.42578125" style="97" bestFit="1" customWidth="1"/>
    <col min="10249" max="10249" width="15.140625" style="97" customWidth="1"/>
    <col min="10250" max="10250" width="20" style="97" bestFit="1" customWidth="1"/>
    <col min="10251" max="10251" width="18.42578125" style="97" bestFit="1" customWidth="1"/>
    <col min="10252" max="10252" width="11.42578125" style="97"/>
    <col min="10253" max="10253" width="19.140625" style="97" bestFit="1" customWidth="1"/>
    <col min="10254" max="10254" width="16.5703125" style="97" bestFit="1" customWidth="1"/>
    <col min="10255" max="10255" width="11.42578125" style="97"/>
    <col min="10256" max="10256" width="29.28515625" style="97" customWidth="1"/>
    <col min="10257" max="10486" width="11.42578125" style="97"/>
    <col min="10487" max="10487" width="4" style="97" bestFit="1" customWidth="1"/>
    <col min="10488" max="10488" width="25.7109375" style="97" customWidth="1"/>
    <col min="10489" max="10489" width="16.7109375" style="97" customWidth="1"/>
    <col min="10490" max="10490" width="13.85546875" style="97" bestFit="1" customWidth="1"/>
    <col min="10491" max="10491" width="13.7109375" style="97" bestFit="1" customWidth="1"/>
    <col min="10492" max="10492" width="13.85546875" style="97" bestFit="1" customWidth="1"/>
    <col min="10493" max="10493" width="15.7109375" style="97" customWidth="1"/>
    <col min="10494" max="10494" width="13.42578125" style="97" customWidth="1"/>
    <col min="10495" max="10495" width="12.7109375" style="97" bestFit="1" customWidth="1"/>
    <col min="10496" max="10496" width="13.7109375" style="97" bestFit="1" customWidth="1"/>
    <col min="10497" max="10498" width="13.85546875" style="97" customWidth="1"/>
    <col min="10499" max="10499" width="17.28515625" style="97" customWidth="1"/>
    <col min="10500" max="10500" width="13.85546875" style="97" bestFit="1" customWidth="1"/>
    <col min="10501" max="10501" width="12" style="97" customWidth="1"/>
    <col min="10502" max="10502" width="15.140625" style="97" customWidth="1"/>
    <col min="10503" max="10503" width="13.42578125" style="97" customWidth="1"/>
    <col min="10504" max="10504" width="13.42578125" style="97" bestFit="1" customWidth="1"/>
    <col min="10505" max="10505" width="15.140625" style="97" customWidth="1"/>
    <col min="10506" max="10506" width="20" style="97" bestFit="1" customWidth="1"/>
    <col min="10507" max="10507" width="18.42578125" style="97" bestFit="1" customWidth="1"/>
    <col min="10508" max="10508" width="11.42578125" style="97"/>
    <col min="10509" max="10509" width="19.140625" style="97" bestFit="1" customWidth="1"/>
    <col min="10510" max="10510" width="16.5703125" style="97" bestFit="1" customWidth="1"/>
    <col min="10511" max="10511" width="11.42578125" style="97"/>
    <col min="10512" max="10512" width="29.28515625" style="97" customWidth="1"/>
    <col min="10513" max="10742" width="11.42578125" style="97"/>
    <col min="10743" max="10743" width="4" style="97" bestFit="1" customWidth="1"/>
    <col min="10744" max="10744" width="25.7109375" style="97" customWidth="1"/>
    <col min="10745" max="10745" width="16.7109375" style="97" customWidth="1"/>
    <col min="10746" max="10746" width="13.85546875" style="97" bestFit="1" customWidth="1"/>
    <col min="10747" max="10747" width="13.7109375" style="97" bestFit="1" customWidth="1"/>
    <col min="10748" max="10748" width="13.85546875" style="97" bestFit="1" customWidth="1"/>
    <col min="10749" max="10749" width="15.7109375" style="97" customWidth="1"/>
    <col min="10750" max="10750" width="13.42578125" style="97" customWidth="1"/>
    <col min="10751" max="10751" width="12.7109375" style="97" bestFit="1" customWidth="1"/>
    <col min="10752" max="10752" width="13.7109375" style="97" bestFit="1" customWidth="1"/>
    <col min="10753" max="10754" width="13.85546875" style="97" customWidth="1"/>
    <col min="10755" max="10755" width="17.28515625" style="97" customWidth="1"/>
    <col min="10756" max="10756" width="13.85546875" style="97" bestFit="1" customWidth="1"/>
    <col min="10757" max="10757" width="12" style="97" customWidth="1"/>
    <col min="10758" max="10758" width="15.140625" style="97" customWidth="1"/>
    <col min="10759" max="10759" width="13.42578125" style="97" customWidth="1"/>
    <col min="10760" max="10760" width="13.42578125" style="97" bestFit="1" customWidth="1"/>
    <col min="10761" max="10761" width="15.140625" style="97" customWidth="1"/>
    <col min="10762" max="10762" width="20" style="97" bestFit="1" customWidth="1"/>
    <col min="10763" max="10763" width="18.42578125" style="97" bestFit="1" customWidth="1"/>
    <col min="10764" max="10764" width="11.42578125" style="97"/>
    <col min="10765" max="10765" width="19.140625" style="97" bestFit="1" customWidth="1"/>
    <col min="10766" max="10766" width="16.5703125" style="97" bestFit="1" customWidth="1"/>
    <col min="10767" max="10767" width="11.42578125" style="97"/>
    <col min="10768" max="10768" width="29.28515625" style="97" customWidth="1"/>
    <col min="10769" max="10998" width="11.42578125" style="97"/>
    <col min="10999" max="10999" width="4" style="97" bestFit="1" customWidth="1"/>
    <col min="11000" max="11000" width="25.7109375" style="97" customWidth="1"/>
    <col min="11001" max="11001" width="16.7109375" style="97" customWidth="1"/>
    <col min="11002" max="11002" width="13.85546875" style="97" bestFit="1" customWidth="1"/>
    <col min="11003" max="11003" width="13.7109375" style="97" bestFit="1" customWidth="1"/>
    <col min="11004" max="11004" width="13.85546875" style="97" bestFit="1" customWidth="1"/>
    <col min="11005" max="11005" width="15.7109375" style="97" customWidth="1"/>
    <col min="11006" max="11006" width="13.42578125" style="97" customWidth="1"/>
    <col min="11007" max="11007" width="12.7109375" style="97" bestFit="1" customWidth="1"/>
    <col min="11008" max="11008" width="13.7109375" style="97" bestFit="1" customWidth="1"/>
    <col min="11009" max="11010" width="13.85546875" style="97" customWidth="1"/>
    <col min="11011" max="11011" width="17.28515625" style="97" customWidth="1"/>
    <col min="11012" max="11012" width="13.85546875" style="97" bestFit="1" customWidth="1"/>
    <col min="11013" max="11013" width="12" style="97" customWidth="1"/>
    <col min="11014" max="11014" width="15.140625" style="97" customWidth="1"/>
    <col min="11015" max="11015" width="13.42578125" style="97" customWidth="1"/>
    <col min="11016" max="11016" width="13.42578125" style="97" bestFit="1" customWidth="1"/>
    <col min="11017" max="11017" width="15.140625" style="97" customWidth="1"/>
    <col min="11018" max="11018" width="20" style="97" bestFit="1" customWidth="1"/>
    <col min="11019" max="11019" width="18.42578125" style="97" bestFit="1" customWidth="1"/>
    <col min="11020" max="11020" width="11.42578125" style="97"/>
    <col min="11021" max="11021" width="19.140625" style="97" bestFit="1" customWidth="1"/>
    <col min="11022" max="11022" width="16.5703125" style="97" bestFit="1" customWidth="1"/>
    <col min="11023" max="11023" width="11.42578125" style="97"/>
    <col min="11024" max="11024" width="29.28515625" style="97" customWidth="1"/>
    <col min="11025" max="11254" width="11.42578125" style="97"/>
    <col min="11255" max="11255" width="4" style="97" bestFit="1" customWidth="1"/>
    <col min="11256" max="11256" width="25.7109375" style="97" customWidth="1"/>
    <col min="11257" max="11257" width="16.7109375" style="97" customWidth="1"/>
    <col min="11258" max="11258" width="13.85546875" style="97" bestFit="1" customWidth="1"/>
    <col min="11259" max="11259" width="13.7109375" style="97" bestFit="1" customWidth="1"/>
    <col min="11260" max="11260" width="13.85546875" style="97" bestFit="1" customWidth="1"/>
    <col min="11261" max="11261" width="15.7109375" style="97" customWidth="1"/>
    <col min="11262" max="11262" width="13.42578125" style="97" customWidth="1"/>
    <col min="11263" max="11263" width="12.7109375" style="97" bestFit="1" customWidth="1"/>
    <col min="11264" max="11264" width="13.7109375" style="97" bestFit="1" customWidth="1"/>
    <col min="11265" max="11266" width="13.85546875" style="97" customWidth="1"/>
    <col min="11267" max="11267" width="17.28515625" style="97" customWidth="1"/>
    <col min="11268" max="11268" width="13.85546875" style="97" bestFit="1" customWidth="1"/>
    <col min="11269" max="11269" width="12" style="97" customWidth="1"/>
    <col min="11270" max="11270" width="15.140625" style="97" customWidth="1"/>
    <col min="11271" max="11271" width="13.42578125" style="97" customWidth="1"/>
    <col min="11272" max="11272" width="13.42578125" style="97" bestFit="1" customWidth="1"/>
    <col min="11273" max="11273" width="15.140625" style="97" customWidth="1"/>
    <col min="11274" max="11274" width="20" style="97" bestFit="1" customWidth="1"/>
    <col min="11275" max="11275" width="18.42578125" style="97" bestFit="1" customWidth="1"/>
    <col min="11276" max="11276" width="11.42578125" style="97"/>
    <col min="11277" max="11277" width="19.140625" style="97" bestFit="1" customWidth="1"/>
    <col min="11278" max="11278" width="16.5703125" style="97" bestFit="1" customWidth="1"/>
    <col min="11279" max="11279" width="11.42578125" style="97"/>
    <col min="11280" max="11280" width="29.28515625" style="97" customWidth="1"/>
    <col min="11281" max="11510" width="11.42578125" style="97"/>
    <col min="11511" max="11511" width="4" style="97" bestFit="1" customWidth="1"/>
    <col min="11512" max="11512" width="25.7109375" style="97" customWidth="1"/>
    <col min="11513" max="11513" width="16.7109375" style="97" customWidth="1"/>
    <col min="11514" max="11514" width="13.85546875" style="97" bestFit="1" customWidth="1"/>
    <col min="11515" max="11515" width="13.7109375" style="97" bestFit="1" customWidth="1"/>
    <col min="11516" max="11516" width="13.85546875" style="97" bestFit="1" customWidth="1"/>
    <col min="11517" max="11517" width="15.7109375" style="97" customWidth="1"/>
    <col min="11518" max="11518" width="13.42578125" style="97" customWidth="1"/>
    <col min="11519" max="11519" width="12.7109375" style="97" bestFit="1" customWidth="1"/>
    <col min="11520" max="11520" width="13.7109375" style="97" bestFit="1" customWidth="1"/>
    <col min="11521" max="11522" width="13.85546875" style="97" customWidth="1"/>
    <col min="11523" max="11523" width="17.28515625" style="97" customWidth="1"/>
    <col min="11524" max="11524" width="13.85546875" style="97" bestFit="1" customWidth="1"/>
    <col min="11525" max="11525" width="12" style="97" customWidth="1"/>
    <col min="11526" max="11526" width="15.140625" style="97" customWidth="1"/>
    <col min="11527" max="11527" width="13.42578125" style="97" customWidth="1"/>
    <col min="11528" max="11528" width="13.42578125" style="97" bestFit="1" customWidth="1"/>
    <col min="11529" max="11529" width="15.140625" style="97" customWidth="1"/>
    <col min="11530" max="11530" width="20" style="97" bestFit="1" customWidth="1"/>
    <col min="11531" max="11531" width="18.42578125" style="97" bestFit="1" customWidth="1"/>
    <col min="11532" max="11532" width="11.42578125" style="97"/>
    <col min="11533" max="11533" width="19.140625" style="97" bestFit="1" customWidth="1"/>
    <col min="11534" max="11534" width="16.5703125" style="97" bestFit="1" customWidth="1"/>
    <col min="11535" max="11535" width="11.42578125" style="97"/>
    <col min="11536" max="11536" width="29.28515625" style="97" customWidth="1"/>
    <col min="11537" max="11766" width="11.42578125" style="97"/>
    <col min="11767" max="11767" width="4" style="97" bestFit="1" customWidth="1"/>
    <col min="11768" max="11768" width="25.7109375" style="97" customWidth="1"/>
    <col min="11769" max="11769" width="16.7109375" style="97" customWidth="1"/>
    <col min="11770" max="11770" width="13.85546875" style="97" bestFit="1" customWidth="1"/>
    <col min="11771" max="11771" width="13.7109375" style="97" bestFit="1" customWidth="1"/>
    <col min="11772" max="11772" width="13.85546875" style="97" bestFit="1" customWidth="1"/>
    <col min="11773" max="11773" width="15.7109375" style="97" customWidth="1"/>
    <col min="11774" max="11774" width="13.42578125" style="97" customWidth="1"/>
    <col min="11775" max="11775" width="12.7109375" style="97" bestFit="1" customWidth="1"/>
    <col min="11776" max="11776" width="13.7109375" style="97" bestFit="1" customWidth="1"/>
    <col min="11777" max="11778" width="13.85546875" style="97" customWidth="1"/>
    <col min="11779" max="11779" width="17.28515625" style="97" customWidth="1"/>
    <col min="11780" max="11780" width="13.85546875" style="97" bestFit="1" customWidth="1"/>
    <col min="11781" max="11781" width="12" style="97" customWidth="1"/>
    <col min="11782" max="11782" width="15.140625" style="97" customWidth="1"/>
    <col min="11783" max="11783" width="13.42578125" style="97" customWidth="1"/>
    <col min="11784" max="11784" width="13.42578125" style="97" bestFit="1" customWidth="1"/>
    <col min="11785" max="11785" width="15.140625" style="97" customWidth="1"/>
    <col min="11786" max="11786" width="20" style="97" bestFit="1" customWidth="1"/>
    <col min="11787" max="11787" width="18.42578125" style="97" bestFit="1" customWidth="1"/>
    <col min="11788" max="11788" width="11.42578125" style="97"/>
    <col min="11789" max="11789" width="19.140625" style="97" bestFit="1" customWidth="1"/>
    <col min="11790" max="11790" width="16.5703125" style="97" bestFit="1" customWidth="1"/>
    <col min="11791" max="11791" width="11.42578125" style="97"/>
    <col min="11792" max="11792" width="29.28515625" style="97" customWidth="1"/>
    <col min="11793" max="12022" width="11.42578125" style="97"/>
    <col min="12023" max="12023" width="4" style="97" bestFit="1" customWidth="1"/>
    <col min="12024" max="12024" width="25.7109375" style="97" customWidth="1"/>
    <col min="12025" max="12025" width="16.7109375" style="97" customWidth="1"/>
    <col min="12026" max="12026" width="13.85546875" style="97" bestFit="1" customWidth="1"/>
    <col min="12027" max="12027" width="13.7109375" style="97" bestFit="1" customWidth="1"/>
    <col min="12028" max="12028" width="13.85546875" style="97" bestFit="1" customWidth="1"/>
    <col min="12029" max="12029" width="15.7109375" style="97" customWidth="1"/>
    <col min="12030" max="12030" width="13.42578125" style="97" customWidth="1"/>
    <col min="12031" max="12031" width="12.7109375" style="97" bestFit="1" customWidth="1"/>
    <col min="12032" max="12032" width="13.7109375" style="97" bestFit="1" customWidth="1"/>
    <col min="12033" max="12034" width="13.85546875" style="97" customWidth="1"/>
    <col min="12035" max="12035" width="17.28515625" style="97" customWidth="1"/>
    <col min="12036" max="12036" width="13.85546875" style="97" bestFit="1" customWidth="1"/>
    <col min="12037" max="12037" width="12" style="97" customWidth="1"/>
    <col min="12038" max="12038" width="15.140625" style="97" customWidth="1"/>
    <col min="12039" max="12039" width="13.42578125" style="97" customWidth="1"/>
    <col min="12040" max="12040" width="13.42578125" style="97" bestFit="1" customWidth="1"/>
    <col min="12041" max="12041" width="15.140625" style="97" customWidth="1"/>
    <col min="12042" max="12042" width="20" style="97" bestFit="1" customWidth="1"/>
    <col min="12043" max="12043" width="18.42578125" style="97" bestFit="1" customWidth="1"/>
    <col min="12044" max="12044" width="11.42578125" style="97"/>
    <col min="12045" max="12045" width="19.140625" style="97" bestFit="1" customWidth="1"/>
    <col min="12046" max="12046" width="16.5703125" style="97" bestFit="1" customWidth="1"/>
    <col min="12047" max="12047" width="11.42578125" style="97"/>
    <col min="12048" max="12048" width="29.28515625" style="97" customWidth="1"/>
    <col min="12049" max="12278" width="11.42578125" style="97"/>
    <col min="12279" max="12279" width="4" style="97" bestFit="1" customWidth="1"/>
    <col min="12280" max="12280" width="25.7109375" style="97" customWidth="1"/>
    <col min="12281" max="12281" width="16.7109375" style="97" customWidth="1"/>
    <col min="12282" max="12282" width="13.85546875" style="97" bestFit="1" customWidth="1"/>
    <col min="12283" max="12283" width="13.7109375" style="97" bestFit="1" customWidth="1"/>
    <col min="12284" max="12284" width="13.85546875" style="97" bestFit="1" customWidth="1"/>
    <col min="12285" max="12285" width="15.7109375" style="97" customWidth="1"/>
    <col min="12286" max="12286" width="13.42578125" style="97" customWidth="1"/>
    <col min="12287" max="12287" width="12.7109375" style="97" bestFit="1" customWidth="1"/>
    <col min="12288" max="12288" width="13.7109375" style="97" bestFit="1" customWidth="1"/>
    <col min="12289" max="12290" width="13.85546875" style="97" customWidth="1"/>
    <col min="12291" max="12291" width="17.28515625" style="97" customWidth="1"/>
    <col min="12292" max="12292" width="13.85546875" style="97" bestFit="1" customWidth="1"/>
    <col min="12293" max="12293" width="12" style="97" customWidth="1"/>
    <col min="12294" max="12294" width="15.140625" style="97" customWidth="1"/>
    <col min="12295" max="12295" width="13.42578125" style="97" customWidth="1"/>
    <col min="12296" max="12296" width="13.42578125" style="97" bestFit="1" customWidth="1"/>
    <col min="12297" max="12297" width="15.140625" style="97" customWidth="1"/>
    <col min="12298" max="12298" width="20" style="97" bestFit="1" customWidth="1"/>
    <col min="12299" max="12299" width="18.42578125" style="97" bestFit="1" customWidth="1"/>
    <col min="12300" max="12300" width="11.42578125" style="97"/>
    <col min="12301" max="12301" width="19.140625" style="97" bestFit="1" customWidth="1"/>
    <col min="12302" max="12302" width="16.5703125" style="97" bestFit="1" customWidth="1"/>
    <col min="12303" max="12303" width="11.42578125" style="97"/>
    <col min="12304" max="12304" width="29.28515625" style="97" customWidth="1"/>
    <col min="12305" max="12534" width="11.42578125" style="97"/>
    <col min="12535" max="12535" width="4" style="97" bestFit="1" customWidth="1"/>
    <col min="12536" max="12536" width="25.7109375" style="97" customWidth="1"/>
    <col min="12537" max="12537" width="16.7109375" style="97" customWidth="1"/>
    <col min="12538" max="12538" width="13.85546875" style="97" bestFit="1" customWidth="1"/>
    <col min="12539" max="12539" width="13.7109375" style="97" bestFit="1" customWidth="1"/>
    <col min="12540" max="12540" width="13.85546875" style="97" bestFit="1" customWidth="1"/>
    <col min="12541" max="12541" width="15.7109375" style="97" customWidth="1"/>
    <col min="12542" max="12542" width="13.42578125" style="97" customWidth="1"/>
    <col min="12543" max="12543" width="12.7109375" style="97" bestFit="1" customWidth="1"/>
    <col min="12544" max="12544" width="13.7109375" style="97" bestFit="1" customWidth="1"/>
    <col min="12545" max="12546" width="13.85546875" style="97" customWidth="1"/>
    <col min="12547" max="12547" width="17.28515625" style="97" customWidth="1"/>
    <col min="12548" max="12548" width="13.85546875" style="97" bestFit="1" customWidth="1"/>
    <col min="12549" max="12549" width="12" style="97" customWidth="1"/>
    <col min="12550" max="12550" width="15.140625" style="97" customWidth="1"/>
    <col min="12551" max="12551" width="13.42578125" style="97" customWidth="1"/>
    <col min="12552" max="12552" width="13.42578125" style="97" bestFit="1" customWidth="1"/>
    <col min="12553" max="12553" width="15.140625" style="97" customWidth="1"/>
    <col min="12554" max="12554" width="20" style="97" bestFit="1" customWidth="1"/>
    <col min="12555" max="12555" width="18.42578125" style="97" bestFit="1" customWidth="1"/>
    <col min="12556" max="12556" width="11.42578125" style="97"/>
    <col min="12557" max="12557" width="19.140625" style="97" bestFit="1" customWidth="1"/>
    <col min="12558" max="12558" width="16.5703125" style="97" bestFit="1" customWidth="1"/>
    <col min="12559" max="12559" width="11.42578125" style="97"/>
    <col min="12560" max="12560" width="29.28515625" style="97" customWidth="1"/>
    <col min="12561" max="12790" width="11.42578125" style="97"/>
    <col min="12791" max="12791" width="4" style="97" bestFit="1" customWidth="1"/>
    <col min="12792" max="12792" width="25.7109375" style="97" customWidth="1"/>
    <col min="12793" max="12793" width="16.7109375" style="97" customWidth="1"/>
    <col min="12794" max="12794" width="13.85546875" style="97" bestFit="1" customWidth="1"/>
    <col min="12795" max="12795" width="13.7109375" style="97" bestFit="1" customWidth="1"/>
    <col min="12796" max="12796" width="13.85546875" style="97" bestFit="1" customWidth="1"/>
    <col min="12797" max="12797" width="15.7109375" style="97" customWidth="1"/>
    <col min="12798" max="12798" width="13.42578125" style="97" customWidth="1"/>
    <col min="12799" max="12799" width="12.7109375" style="97" bestFit="1" customWidth="1"/>
    <col min="12800" max="12800" width="13.7109375" style="97" bestFit="1" customWidth="1"/>
    <col min="12801" max="12802" width="13.85546875" style="97" customWidth="1"/>
    <col min="12803" max="12803" width="17.28515625" style="97" customWidth="1"/>
    <col min="12804" max="12804" width="13.85546875" style="97" bestFit="1" customWidth="1"/>
    <col min="12805" max="12805" width="12" style="97" customWidth="1"/>
    <col min="12806" max="12806" width="15.140625" style="97" customWidth="1"/>
    <col min="12807" max="12807" width="13.42578125" style="97" customWidth="1"/>
    <col min="12808" max="12808" width="13.42578125" style="97" bestFit="1" customWidth="1"/>
    <col min="12809" max="12809" width="15.140625" style="97" customWidth="1"/>
    <col min="12810" max="12810" width="20" style="97" bestFit="1" customWidth="1"/>
    <col min="12811" max="12811" width="18.42578125" style="97" bestFit="1" customWidth="1"/>
    <col min="12812" max="12812" width="11.42578125" style="97"/>
    <col min="12813" max="12813" width="19.140625" style="97" bestFit="1" customWidth="1"/>
    <col min="12814" max="12814" width="16.5703125" style="97" bestFit="1" customWidth="1"/>
    <col min="12815" max="12815" width="11.42578125" style="97"/>
    <col min="12816" max="12816" width="29.28515625" style="97" customWidth="1"/>
    <col min="12817" max="13046" width="11.42578125" style="97"/>
    <col min="13047" max="13047" width="4" style="97" bestFit="1" customWidth="1"/>
    <col min="13048" max="13048" width="25.7109375" style="97" customWidth="1"/>
    <col min="13049" max="13049" width="16.7109375" style="97" customWidth="1"/>
    <col min="13050" max="13050" width="13.85546875" style="97" bestFit="1" customWidth="1"/>
    <col min="13051" max="13051" width="13.7109375" style="97" bestFit="1" customWidth="1"/>
    <col min="13052" max="13052" width="13.85546875" style="97" bestFit="1" customWidth="1"/>
    <col min="13053" max="13053" width="15.7109375" style="97" customWidth="1"/>
    <col min="13054" max="13054" width="13.42578125" style="97" customWidth="1"/>
    <col min="13055" max="13055" width="12.7109375" style="97" bestFit="1" customWidth="1"/>
    <col min="13056" max="13056" width="13.7109375" style="97" bestFit="1" customWidth="1"/>
    <col min="13057" max="13058" width="13.85546875" style="97" customWidth="1"/>
    <col min="13059" max="13059" width="17.28515625" style="97" customWidth="1"/>
    <col min="13060" max="13060" width="13.85546875" style="97" bestFit="1" customWidth="1"/>
    <col min="13061" max="13061" width="12" style="97" customWidth="1"/>
    <col min="13062" max="13062" width="15.140625" style="97" customWidth="1"/>
    <col min="13063" max="13063" width="13.42578125" style="97" customWidth="1"/>
    <col min="13064" max="13064" width="13.42578125" style="97" bestFit="1" customWidth="1"/>
    <col min="13065" max="13065" width="15.140625" style="97" customWidth="1"/>
    <col min="13066" max="13066" width="20" style="97" bestFit="1" customWidth="1"/>
    <col min="13067" max="13067" width="18.42578125" style="97" bestFit="1" customWidth="1"/>
    <col min="13068" max="13068" width="11.42578125" style="97"/>
    <col min="13069" max="13069" width="19.140625" style="97" bestFit="1" customWidth="1"/>
    <col min="13070" max="13070" width="16.5703125" style="97" bestFit="1" customWidth="1"/>
    <col min="13071" max="13071" width="11.42578125" style="97"/>
    <col min="13072" max="13072" width="29.28515625" style="97" customWidth="1"/>
    <col min="13073" max="13302" width="11.42578125" style="97"/>
    <col min="13303" max="13303" width="4" style="97" bestFit="1" customWidth="1"/>
    <col min="13304" max="13304" width="25.7109375" style="97" customWidth="1"/>
    <col min="13305" max="13305" width="16.7109375" style="97" customWidth="1"/>
    <col min="13306" max="13306" width="13.85546875" style="97" bestFit="1" customWidth="1"/>
    <col min="13307" max="13307" width="13.7109375" style="97" bestFit="1" customWidth="1"/>
    <col min="13308" max="13308" width="13.85546875" style="97" bestFit="1" customWidth="1"/>
    <col min="13309" max="13309" width="15.7109375" style="97" customWidth="1"/>
    <col min="13310" max="13310" width="13.42578125" style="97" customWidth="1"/>
    <col min="13311" max="13311" width="12.7109375" style="97" bestFit="1" customWidth="1"/>
    <col min="13312" max="13312" width="13.7109375" style="97" bestFit="1" customWidth="1"/>
    <col min="13313" max="13314" width="13.85546875" style="97" customWidth="1"/>
    <col min="13315" max="13315" width="17.28515625" style="97" customWidth="1"/>
    <col min="13316" max="13316" width="13.85546875" style="97" bestFit="1" customWidth="1"/>
    <col min="13317" max="13317" width="12" style="97" customWidth="1"/>
    <col min="13318" max="13318" width="15.140625" style="97" customWidth="1"/>
    <col min="13319" max="13319" width="13.42578125" style="97" customWidth="1"/>
    <col min="13320" max="13320" width="13.42578125" style="97" bestFit="1" customWidth="1"/>
    <col min="13321" max="13321" width="15.140625" style="97" customWidth="1"/>
    <col min="13322" max="13322" width="20" style="97" bestFit="1" customWidth="1"/>
    <col min="13323" max="13323" width="18.42578125" style="97" bestFit="1" customWidth="1"/>
    <col min="13324" max="13324" width="11.42578125" style="97"/>
    <col min="13325" max="13325" width="19.140625" style="97" bestFit="1" customWidth="1"/>
    <col min="13326" max="13326" width="16.5703125" style="97" bestFit="1" customWidth="1"/>
    <col min="13327" max="13327" width="11.42578125" style="97"/>
    <col min="13328" max="13328" width="29.28515625" style="97" customWidth="1"/>
    <col min="13329" max="13558" width="11.42578125" style="97"/>
    <col min="13559" max="13559" width="4" style="97" bestFit="1" customWidth="1"/>
    <col min="13560" max="13560" width="25.7109375" style="97" customWidth="1"/>
    <col min="13561" max="13561" width="16.7109375" style="97" customWidth="1"/>
    <col min="13562" max="13562" width="13.85546875" style="97" bestFit="1" customWidth="1"/>
    <col min="13563" max="13563" width="13.7109375" style="97" bestFit="1" customWidth="1"/>
    <col min="13564" max="13564" width="13.85546875" style="97" bestFit="1" customWidth="1"/>
    <col min="13565" max="13565" width="15.7109375" style="97" customWidth="1"/>
    <col min="13566" max="13566" width="13.42578125" style="97" customWidth="1"/>
    <col min="13567" max="13567" width="12.7109375" style="97" bestFit="1" customWidth="1"/>
    <col min="13568" max="13568" width="13.7109375" style="97" bestFit="1" customWidth="1"/>
    <col min="13569" max="13570" width="13.85546875" style="97" customWidth="1"/>
    <col min="13571" max="13571" width="17.28515625" style="97" customWidth="1"/>
    <col min="13572" max="13572" width="13.85546875" style="97" bestFit="1" customWidth="1"/>
    <col min="13573" max="13573" width="12" style="97" customWidth="1"/>
    <col min="13574" max="13574" width="15.140625" style="97" customWidth="1"/>
    <col min="13575" max="13575" width="13.42578125" style="97" customWidth="1"/>
    <col min="13576" max="13576" width="13.42578125" style="97" bestFit="1" customWidth="1"/>
    <col min="13577" max="13577" width="15.140625" style="97" customWidth="1"/>
    <col min="13578" max="13578" width="20" style="97" bestFit="1" customWidth="1"/>
    <col min="13579" max="13579" width="18.42578125" style="97" bestFit="1" customWidth="1"/>
    <col min="13580" max="13580" width="11.42578125" style="97"/>
    <col min="13581" max="13581" width="19.140625" style="97" bestFit="1" customWidth="1"/>
    <col min="13582" max="13582" width="16.5703125" style="97" bestFit="1" customWidth="1"/>
    <col min="13583" max="13583" width="11.42578125" style="97"/>
    <col min="13584" max="13584" width="29.28515625" style="97" customWidth="1"/>
    <col min="13585" max="13814" width="11.42578125" style="97"/>
    <col min="13815" max="13815" width="4" style="97" bestFit="1" customWidth="1"/>
    <col min="13816" max="13816" width="25.7109375" style="97" customWidth="1"/>
    <col min="13817" max="13817" width="16.7109375" style="97" customWidth="1"/>
    <col min="13818" max="13818" width="13.85546875" style="97" bestFit="1" customWidth="1"/>
    <col min="13819" max="13819" width="13.7109375" style="97" bestFit="1" customWidth="1"/>
    <col min="13820" max="13820" width="13.85546875" style="97" bestFit="1" customWidth="1"/>
    <col min="13821" max="13821" width="15.7109375" style="97" customWidth="1"/>
    <col min="13822" max="13822" width="13.42578125" style="97" customWidth="1"/>
    <col min="13823" max="13823" width="12.7109375" style="97" bestFit="1" customWidth="1"/>
    <col min="13824" max="13824" width="13.7109375" style="97" bestFit="1" customWidth="1"/>
    <col min="13825" max="13826" width="13.85546875" style="97" customWidth="1"/>
    <col min="13827" max="13827" width="17.28515625" style="97" customWidth="1"/>
    <col min="13828" max="13828" width="13.85546875" style="97" bestFit="1" customWidth="1"/>
    <col min="13829" max="13829" width="12" style="97" customWidth="1"/>
    <col min="13830" max="13830" width="15.140625" style="97" customWidth="1"/>
    <col min="13831" max="13831" width="13.42578125" style="97" customWidth="1"/>
    <col min="13832" max="13832" width="13.42578125" style="97" bestFit="1" customWidth="1"/>
    <col min="13833" max="13833" width="15.140625" style="97" customWidth="1"/>
    <col min="13834" max="13834" width="20" style="97" bestFit="1" customWidth="1"/>
    <col min="13835" max="13835" width="18.42578125" style="97" bestFit="1" customWidth="1"/>
    <col min="13836" max="13836" width="11.42578125" style="97"/>
    <col min="13837" max="13837" width="19.140625" style="97" bestFit="1" customWidth="1"/>
    <col min="13838" max="13838" width="16.5703125" style="97" bestFit="1" customWidth="1"/>
    <col min="13839" max="13839" width="11.42578125" style="97"/>
    <col min="13840" max="13840" width="29.28515625" style="97" customWidth="1"/>
    <col min="13841" max="14070" width="11.42578125" style="97"/>
    <col min="14071" max="14071" width="4" style="97" bestFit="1" customWidth="1"/>
    <col min="14072" max="14072" width="25.7109375" style="97" customWidth="1"/>
    <col min="14073" max="14073" width="16.7109375" style="97" customWidth="1"/>
    <col min="14074" max="14074" width="13.85546875" style="97" bestFit="1" customWidth="1"/>
    <col min="14075" max="14075" width="13.7109375" style="97" bestFit="1" customWidth="1"/>
    <col min="14076" max="14076" width="13.85546875" style="97" bestFit="1" customWidth="1"/>
    <col min="14077" max="14077" width="15.7109375" style="97" customWidth="1"/>
    <col min="14078" max="14078" width="13.42578125" style="97" customWidth="1"/>
    <col min="14079" max="14079" width="12.7109375" style="97" bestFit="1" customWidth="1"/>
    <col min="14080" max="14080" width="13.7109375" style="97" bestFit="1" customWidth="1"/>
    <col min="14081" max="14082" width="13.85546875" style="97" customWidth="1"/>
    <col min="14083" max="14083" width="17.28515625" style="97" customWidth="1"/>
    <col min="14084" max="14084" width="13.85546875" style="97" bestFit="1" customWidth="1"/>
    <col min="14085" max="14085" width="12" style="97" customWidth="1"/>
    <col min="14086" max="14086" width="15.140625" style="97" customWidth="1"/>
    <col min="14087" max="14087" width="13.42578125" style="97" customWidth="1"/>
    <col min="14088" max="14088" width="13.42578125" style="97" bestFit="1" customWidth="1"/>
    <col min="14089" max="14089" width="15.140625" style="97" customWidth="1"/>
    <col min="14090" max="14090" width="20" style="97" bestFit="1" customWidth="1"/>
    <col min="14091" max="14091" width="18.42578125" style="97" bestFit="1" customWidth="1"/>
    <col min="14092" max="14092" width="11.42578125" style="97"/>
    <col min="14093" max="14093" width="19.140625" style="97" bestFit="1" customWidth="1"/>
    <col min="14094" max="14094" width="16.5703125" style="97" bestFit="1" customWidth="1"/>
    <col min="14095" max="14095" width="11.42578125" style="97"/>
    <col min="14096" max="14096" width="29.28515625" style="97" customWidth="1"/>
    <col min="14097" max="14326" width="11.42578125" style="97"/>
    <col min="14327" max="14327" width="4" style="97" bestFit="1" customWidth="1"/>
    <col min="14328" max="14328" width="25.7109375" style="97" customWidth="1"/>
    <col min="14329" max="14329" width="16.7109375" style="97" customWidth="1"/>
    <col min="14330" max="14330" width="13.85546875" style="97" bestFit="1" customWidth="1"/>
    <col min="14331" max="14331" width="13.7109375" style="97" bestFit="1" customWidth="1"/>
    <col min="14332" max="14332" width="13.85546875" style="97" bestFit="1" customWidth="1"/>
    <col min="14333" max="14333" width="15.7109375" style="97" customWidth="1"/>
    <col min="14334" max="14334" width="13.42578125" style="97" customWidth="1"/>
    <col min="14335" max="14335" width="12.7109375" style="97" bestFit="1" customWidth="1"/>
    <col min="14336" max="14336" width="13.7109375" style="97" bestFit="1" customWidth="1"/>
    <col min="14337" max="14338" width="13.85546875" style="97" customWidth="1"/>
    <col min="14339" max="14339" width="17.28515625" style="97" customWidth="1"/>
    <col min="14340" max="14340" width="13.85546875" style="97" bestFit="1" customWidth="1"/>
    <col min="14341" max="14341" width="12" style="97" customWidth="1"/>
    <col min="14342" max="14342" width="15.140625" style="97" customWidth="1"/>
    <col min="14343" max="14343" width="13.42578125" style="97" customWidth="1"/>
    <col min="14344" max="14344" width="13.42578125" style="97" bestFit="1" customWidth="1"/>
    <col min="14345" max="14345" width="15.140625" style="97" customWidth="1"/>
    <col min="14346" max="14346" width="20" style="97" bestFit="1" customWidth="1"/>
    <col min="14347" max="14347" width="18.42578125" style="97" bestFit="1" customWidth="1"/>
    <col min="14348" max="14348" width="11.42578125" style="97"/>
    <col min="14349" max="14349" width="19.140625" style="97" bestFit="1" customWidth="1"/>
    <col min="14350" max="14350" width="16.5703125" style="97" bestFit="1" customWidth="1"/>
    <col min="14351" max="14351" width="11.42578125" style="97"/>
    <col min="14352" max="14352" width="29.28515625" style="97" customWidth="1"/>
    <col min="14353" max="14582" width="11.42578125" style="97"/>
    <col min="14583" max="14583" width="4" style="97" bestFit="1" customWidth="1"/>
    <col min="14584" max="14584" width="25.7109375" style="97" customWidth="1"/>
    <col min="14585" max="14585" width="16.7109375" style="97" customWidth="1"/>
    <col min="14586" max="14586" width="13.85546875" style="97" bestFit="1" customWidth="1"/>
    <col min="14587" max="14587" width="13.7109375" style="97" bestFit="1" customWidth="1"/>
    <col min="14588" max="14588" width="13.85546875" style="97" bestFit="1" customWidth="1"/>
    <col min="14589" max="14589" width="15.7109375" style="97" customWidth="1"/>
    <col min="14590" max="14590" width="13.42578125" style="97" customWidth="1"/>
    <col min="14591" max="14591" width="12.7109375" style="97" bestFit="1" customWidth="1"/>
    <col min="14592" max="14592" width="13.7109375" style="97" bestFit="1" customWidth="1"/>
    <col min="14593" max="14594" width="13.85546875" style="97" customWidth="1"/>
    <col min="14595" max="14595" width="17.28515625" style="97" customWidth="1"/>
    <col min="14596" max="14596" width="13.85546875" style="97" bestFit="1" customWidth="1"/>
    <col min="14597" max="14597" width="12" style="97" customWidth="1"/>
    <col min="14598" max="14598" width="15.140625" style="97" customWidth="1"/>
    <col min="14599" max="14599" width="13.42578125" style="97" customWidth="1"/>
    <col min="14600" max="14600" width="13.42578125" style="97" bestFit="1" customWidth="1"/>
    <col min="14601" max="14601" width="15.140625" style="97" customWidth="1"/>
    <col min="14602" max="14602" width="20" style="97" bestFit="1" customWidth="1"/>
    <col min="14603" max="14603" width="18.42578125" style="97" bestFit="1" customWidth="1"/>
    <col min="14604" max="14604" width="11.42578125" style="97"/>
    <col min="14605" max="14605" width="19.140625" style="97" bestFit="1" customWidth="1"/>
    <col min="14606" max="14606" width="16.5703125" style="97" bestFit="1" customWidth="1"/>
    <col min="14607" max="14607" width="11.42578125" style="97"/>
    <col min="14608" max="14608" width="29.28515625" style="97" customWidth="1"/>
    <col min="14609" max="14838" width="11.42578125" style="97"/>
    <col min="14839" max="14839" width="4" style="97" bestFit="1" customWidth="1"/>
    <col min="14840" max="14840" width="25.7109375" style="97" customWidth="1"/>
    <col min="14841" max="14841" width="16.7109375" style="97" customWidth="1"/>
    <col min="14842" max="14842" width="13.85546875" style="97" bestFit="1" customWidth="1"/>
    <col min="14843" max="14843" width="13.7109375" style="97" bestFit="1" customWidth="1"/>
    <col min="14844" max="14844" width="13.85546875" style="97" bestFit="1" customWidth="1"/>
    <col min="14845" max="14845" width="15.7109375" style="97" customWidth="1"/>
    <col min="14846" max="14846" width="13.42578125" style="97" customWidth="1"/>
    <col min="14847" max="14847" width="12.7109375" style="97" bestFit="1" customWidth="1"/>
    <col min="14848" max="14848" width="13.7109375" style="97" bestFit="1" customWidth="1"/>
    <col min="14849" max="14850" width="13.85546875" style="97" customWidth="1"/>
    <col min="14851" max="14851" width="17.28515625" style="97" customWidth="1"/>
    <col min="14852" max="14852" width="13.85546875" style="97" bestFit="1" customWidth="1"/>
    <col min="14853" max="14853" width="12" style="97" customWidth="1"/>
    <col min="14854" max="14854" width="15.140625" style="97" customWidth="1"/>
    <col min="14855" max="14855" width="13.42578125" style="97" customWidth="1"/>
    <col min="14856" max="14856" width="13.42578125" style="97" bestFit="1" customWidth="1"/>
    <col min="14857" max="14857" width="15.140625" style="97" customWidth="1"/>
    <col min="14858" max="14858" width="20" style="97" bestFit="1" customWidth="1"/>
    <col min="14859" max="14859" width="18.42578125" style="97" bestFit="1" customWidth="1"/>
    <col min="14860" max="14860" width="11.42578125" style="97"/>
    <col min="14861" max="14861" width="19.140625" style="97" bestFit="1" customWidth="1"/>
    <col min="14862" max="14862" width="16.5703125" style="97" bestFit="1" customWidth="1"/>
    <col min="14863" max="14863" width="11.42578125" style="97"/>
    <col min="14864" max="14864" width="29.28515625" style="97" customWidth="1"/>
    <col min="14865" max="15094" width="11.42578125" style="97"/>
    <col min="15095" max="15095" width="4" style="97" bestFit="1" customWidth="1"/>
    <col min="15096" max="15096" width="25.7109375" style="97" customWidth="1"/>
    <col min="15097" max="15097" width="16.7109375" style="97" customWidth="1"/>
    <col min="15098" max="15098" width="13.85546875" style="97" bestFit="1" customWidth="1"/>
    <col min="15099" max="15099" width="13.7109375" style="97" bestFit="1" customWidth="1"/>
    <col min="15100" max="15100" width="13.85546875" style="97" bestFit="1" customWidth="1"/>
    <col min="15101" max="15101" width="15.7109375" style="97" customWidth="1"/>
    <col min="15102" max="15102" width="13.42578125" style="97" customWidth="1"/>
    <col min="15103" max="15103" width="12.7109375" style="97" bestFit="1" customWidth="1"/>
    <col min="15104" max="15104" width="13.7109375" style="97" bestFit="1" customWidth="1"/>
    <col min="15105" max="15106" width="13.85546875" style="97" customWidth="1"/>
    <col min="15107" max="15107" width="17.28515625" style="97" customWidth="1"/>
    <col min="15108" max="15108" width="13.85546875" style="97" bestFit="1" customWidth="1"/>
    <col min="15109" max="15109" width="12" style="97" customWidth="1"/>
    <col min="15110" max="15110" width="15.140625" style="97" customWidth="1"/>
    <col min="15111" max="15111" width="13.42578125" style="97" customWidth="1"/>
    <col min="15112" max="15112" width="13.42578125" style="97" bestFit="1" customWidth="1"/>
    <col min="15113" max="15113" width="15.140625" style="97" customWidth="1"/>
    <col min="15114" max="15114" width="20" style="97" bestFit="1" customWidth="1"/>
    <col min="15115" max="15115" width="18.42578125" style="97" bestFit="1" customWidth="1"/>
    <col min="15116" max="15116" width="11.42578125" style="97"/>
    <col min="15117" max="15117" width="19.140625" style="97" bestFit="1" customWidth="1"/>
    <col min="15118" max="15118" width="16.5703125" style="97" bestFit="1" customWidth="1"/>
    <col min="15119" max="15119" width="11.42578125" style="97"/>
    <col min="15120" max="15120" width="29.28515625" style="97" customWidth="1"/>
    <col min="15121" max="15350" width="11.42578125" style="97"/>
    <col min="15351" max="15351" width="4" style="97" bestFit="1" customWidth="1"/>
    <col min="15352" max="15352" width="25.7109375" style="97" customWidth="1"/>
    <col min="15353" max="15353" width="16.7109375" style="97" customWidth="1"/>
    <col min="15354" max="15354" width="13.85546875" style="97" bestFit="1" customWidth="1"/>
    <col min="15355" max="15355" width="13.7109375" style="97" bestFit="1" customWidth="1"/>
    <col min="15356" max="15356" width="13.85546875" style="97" bestFit="1" customWidth="1"/>
    <col min="15357" max="15357" width="15.7109375" style="97" customWidth="1"/>
    <col min="15358" max="15358" width="13.42578125" style="97" customWidth="1"/>
    <col min="15359" max="15359" width="12.7109375" style="97" bestFit="1" customWidth="1"/>
    <col min="15360" max="15360" width="13.7109375" style="97" bestFit="1" customWidth="1"/>
    <col min="15361" max="15362" width="13.85546875" style="97" customWidth="1"/>
    <col min="15363" max="15363" width="17.28515625" style="97" customWidth="1"/>
    <col min="15364" max="15364" width="13.85546875" style="97" bestFit="1" customWidth="1"/>
    <col min="15365" max="15365" width="12" style="97" customWidth="1"/>
    <col min="15366" max="15366" width="15.140625" style="97" customWidth="1"/>
    <col min="15367" max="15367" width="13.42578125" style="97" customWidth="1"/>
    <col min="15368" max="15368" width="13.42578125" style="97" bestFit="1" customWidth="1"/>
    <col min="15369" max="15369" width="15.140625" style="97" customWidth="1"/>
    <col min="15370" max="15370" width="20" style="97" bestFit="1" customWidth="1"/>
    <col min="15371" max="15371" width="18.42578125" style="97" bestFit="1" customWidth="1"/>
    <col min="15372" max="15372" width="11.42578125" style="97"/>
    <col min="15373" max="15373" width="19.140625" style="97" bestFit="1" customWidth="1"/>
    <col min="15374" max="15374" width="16.5703125" style="97" bestFit="1" customWidth="1"/>
    <col min="15375" max="15375" width="11.42578125" style="97"/>
    <col min="15376" max="15376" width="29.28515625" style="97" customWidth="1"/>
    <col min="15377" max="15606" width="11.42578125" style="97"/>
    <col min="15607" max="15607" width="4" style="97" bestFit="1" customWidth="1"/>
    <col min="15608" max="15608" width="25.7109375" style="97" customWidth="1"/>
    <col min="15609" max="15609" width="16.7109375" style="97" customWidth="1"/>
    <col min="15610" max="15610" width="13.85546875" style="97" bestFit="1" customWidth="1"/>
    <col min="15611" max="15611" width="13.7109375" style="97" bestFit="1" customWidth="1"/>
    <col min="15612" max="15612" width="13.85546875" style="97" bestFit="1" customWidth="1"/>
    <col min="15613" max="15613" width="15.7109375" style="97" customWidth="1"/>
    <col min="15614" max="15614" width="13.42578125" style="97" customWidth="1"/>
    <col min="15615" max="15615" width="12.7109375" style="97" bestFit="1" customWidth="1"/>
    <col min="15616" max="15616" width="13.7109375" style="97" bestFit="1" customWidth="1"/>
    <col min="15617" max="15618" width="13.85546875" style="97" customWidth="1"/>
    <col min="15619" max="15619" width="17.28515625" style="97" customWidth="1"/>
    <col min="15620" max="15620" width="13.85546875" style="97" bestFit="1" customWidth="1"/>
    <col min="15621" max="15621" width="12" style="97" customWidth="1"/>
    <col min="15622" max="15622" width="15.140625" style="97" customWidth="1"/>
    <col min="15623" max="15623" width="13.42578125" style="97" customWidth="1"/>
    <col min="15624" max="15624" width="13.42578125" style="97" bestFit="1" customWidth="1"/>
    <col min="15625" max="15625" width="15.140625" style="97" customWidth="1"/>
    <col min="15626" max="15626" width="20" style="97" bestFit="1" customWidth="1"/>
    <col min="15627" max="15627" width="18.42578125" style="97" bestFit="1" customWidth="1"/>
    <col min="15628" max="15628" width="11.42578125" style="97"/>
    <col min="15629" max="15629" width="19.140625" style="97" bestFit="1" customWidth="1"/>
    <col min="15630" max="15630" width="16.5703125" style="97" bestFit="1" customWidth="1"/>
    <col min="15631" max="15631" width="11.42578125" style="97"/>
    <col min="15632" max="15632" width="29.28515625" style="97" customWidth="1"/>
    <col min="15633" max="15862" width="11.42578125" style="97"/>
    <col min="15863" max="15863" width="4" style="97" bestFit="1" customWidth="1"/>
    <col min="15864" max="15864" width="25.7109375" style="97" customWidth="1"/>
    <col min="15865" max="15865" width="16.7109375" style="97" customWidth="1"/>
    <col min="15866" max="15866" width="13.85546875" style="97" bestFit="1" customWidth="1"/>
    <col min="15867" max="15867" width="13.7109375" style="97" bestFit="1" customWidth="1"/>
    <col min="15868" max="15868" width="13.85546875" style="97" bestFit="1" customWidth="1"/>
    <col min="15869" max="15869" width="15.7109375" style="97" customWidth="1"/>
    <col min="15870" max="15870" width="13.42578125" style="97" customWidth="1"/>
    <col min="15871" max="15871" width="12.7109375" style="97" bestFit="1" customWidth="1"/>
    <col min="15872" max="15872" width="13.7109375" style="97" bestFit="1" customWidth="1"/>
    <col min="15873" max="15874" width="13.85546875" style="97" customWidth="1"/>
    <col min="15875" max="15875" width="17.28515625" style="97" customWidth="1"/>
    <col min="15876" max="15876" width="13.85546875" style="97" bestFit="1" customWidth="1"/>
    <col min="15877" max="15877" width="12" style="97" customWidth="1"/>
    <col min="15878" max="15878" width="15.140625" style="97" customWidth="1"/>
    <col min="15879" max="15879" width="13.42578125" style="97" customWidth="1"/>
    <col min="15880" max="15880" width="13.42578125" style="97" bestFit="1" customWidth="1"/>
    <col min="15881" max="15881" width="15.140625" style="97" customWidth="1"/>
    <col min="15882" max="15882" width="20" style="97" bestFit="1" customWidth="1"/>
    <col min="15883" max="15883" width="18.42578125" style="97" bestFit="1" customWidth="1"/>
    <col min="15884" max="15884" width="11.42578125" style="97"/>
    <col min="15885" max="15885" width="19.140625" style="97" bestFit="1" customWidth="1"/>
    <col min="15886" max="15886" width="16.5703125" style="97" bestFit="1" customWidth="1"/>
    <col min="15887" max="15887" width="11.42578125" style="97"/>
    <col min="15888" max="15888" width="29.28515625" style="97" customWidth="1"/>
    <col min="15889" max="16118" width="11.42578125" style="97"/>
    <col min="16119" max="16119" width="4" style="97" bestFit="1" customWidth="1"/>
    <col min="16120" max="16120" width="25.7109375" style="97" customWidth="1"/>
    <col min="16121" max="16121" width="16.7109375" style="97" customWidth="1"/>
    <col min="16122" max="16122" width="13.85546875" style="97" bestFit="1" customWidth="1"/>
    <col min="16123" max="16123" width="13.7109375" style="97" bestFit="1" customWidth="1"/>
    <col min="16124" max="16124" width="13.85546875" style="97" bestFit="1" customWidth="1"/>
    <col min="16125" max="16125" width="15.7109375" style="97" customWidth="1"/>
    <col min="16126" max="16126" width="13.42578125" style="97" customWidth="1"/>
    <col min="16127" max="16127" width="12.7109375" style="97" bestFit="1" customWidth="1"/>
    <col min="16128" max="16128" width="13.7109375" style="97" bestFit="1" customWidth="1"/>
    <col min="16129" max="16130" width="13.85546875" style="97" customWidth="1"/>
    <col min="16131" max="16131" width="17.28515625" style="97" customWidth="1"/>
    <col min="16132" max="16132" width="13.85546875" style="97" bestFit="1" customWidth="1"/>
    <col min="16133" max="16133" width="12" style="97" customWidth="1"/>
    <col min="16134" max="16134" width="15.140625" style="97" customWidth="1"/>
    <col min="16135" max="16135" width="13.42578125" style="97" customWidth="1"/>
    <col min="16136" max="16136" width="13.42578125" style="97" bestFit="1" customWidth="1"/>
    <col min="16137" max="16137" width="15.140625" style="97" customWidth="1"/>
    <col min="16138" max="16138" width="20" style="97" bestFit="1" customWidth="1"/>
    <col min="16139" max="16139" width="18.42578125" style="97" bestFit="1" customWidth="1"/>
    <col min="16140" max="16140" width="11.42578125" style="97"/>
    <col min="16141" max="16141" width="19.140625" style="97" bestFit="1" customWidth="1"/>
    <col min="16142" max="16142" width="16.5703125" style="97" bestFit="1" customWidth="1"/>
    <col min="16143" max="16143" width="11.42578125" style="97"/>
    <col min="16144" max="16144" width="29.28515625" style="97" customWidth="1"/>
    <col min="16145" max="16384" width="11.42578125" style="97"/>
  </cols>
  <sheetData>
    <row r="1" spans="1:17" ht="13.5" x14ac:dyDescent="0.25">
      <c r="A1" s="98" t="s">
        <v>79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</row>
    <row r="2" spans="1:17" ht="13.5" x14ac:dyDescent="0.25">
      <c r="A2" s="101" t="s">
        <v>80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02"/>
    </row>
    <row r="3" spans="1:17" ht="14.25" thickBot="1" x14ac:dyDescent="0.3">
      <c r="A3" s="116" t="s">
        <v>171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8"/>
    </row>
    <row r="4" spans="1:17" ht="12.75" customHeight="1" x14ac:dyDescent="0.2">
      <c r="A4" s="103"/>
      <c r="B4" s="104" t="s">
        <v>81</v>
      </c>
      <c r="C4" s="104" t="s">
        <v>172</v>
      </c>
      <c r="D4" s="104" t="s">
        <v>173</v>
      </c>
      <c r="E4" s="104" t="s">
        <v>174</v>
      </c>
      <c r="F4" s="104" t="s">
        <v>175</v>
      </c>
      <c r="G4" s="104" t="s">
        <v>176</v>
      </c>
      <c r="H4" s="104" t="s">
        <v>177</v>
      </c>
      <c r="I4" s="104" t="s">
        <v>178</v>
      </c>
      <c r="J4" s="105" t="s">
        <v>179</v>
      </c>
      <c r="K4" s="104" t="s">
        <v>180</v>
      </c>
      <c r="L4" s="104" t="s">
        <v>181</v>
      </c>
      <c r="M4" s="104" t="s">
        <v>182</v>
      </c>
      <c r="N4" s="104" t="s">
        <v>183</v>
      </c>
      <c r="O4" s="104" t="s">
        <v>184</v>
      </c>
      <c r="P4" s="104" t="s">
        <v>185</v>
      </c>
      <c r="Q4" s="104" t="s">
        <v>186</v>
      </c>
    </row>
    <row r="5" spans="1:17" ht="12.75" thickBot="1" x14ac:dyDescent="0.25">
      <c r="A5" s="106"/>
      <c r="B5" s="107"/>
      <c r="C5" s="107" t="s">
        <v>0</v>
      </c>
      <c r="D5" s="107" t="s">
        <v>0</v>
      </c>
      <c r="E5" s="107" t="s">
        <v>0</v>
      </c>
      <c r="F5" s="107" t="s">
        <v>0</v>
      </c>
      <c r="G5" s="107" t="s">
        <v>0</v>
      </c>
      <c r="H5" s="107" t="s">
        <v>0</v>
      </c>
      <c r="I5" s="107" t="s">
        <v>0</v>
      </c>
      <c r="J5" s="108" t="s">
        <v>0</v>
      </c>
      <c r="K5" s="107" t="s">
        <v>0</v>
      </c>
      <c r="L5" s="107" t="s">
        <v>0</v>
      </c>
      <c r="M5" s="107" t="s">
        <v>0</v>
      </c>
      <c r="N5" s="107" t="s">
        <v>0</v>
      </c>
      <c r="O5" s="107" t="s">
        <v>0</v>
      </c>
      <c r="P5" s="107" t="s">
        <v>0</v>
      </c>
      <c r="Q5" s="107"/>
    </row>
    <row r="6" spans="1:17" x14ac:dyDescent="0.2">
      <c r="A6" s="109" t="s">
        <v>94</v>
      </c>
      <c r="B6" s="119" t="s">
        <v>18</v>
      </c>
      <c r="C6" s="122">
        <v>17628022</v>
      </c>
      <c r="D6" s="122">
        <v>5297886</v>
      </c>
      <c r="E6" s="122">
        <v>966797</v>
      </c>
      <c r="F6" s="122">
        <v>154767</v>
      </c>
      <c r="G6" s="122">
        <v>23279</v>
      </c>
      <c r="H6" s="122">
        <v>93743</v>
      </c>
      <c r="I6" s="122">
        <v>677990</v>
      </c>
      <c r="J6" s="122">
        <v>271157</v>
      </c>
      <c r="K6" s="122">
        <v>12891</v>
      </c>
      <c r="L6" s="122">
        <v>42102</v>
      </c>
      <c r="M6" s="122">
        <v>3767</v>
      </c>
      <c r="N6" s="122">
        <v>7188</v>
      </c>
      <c r="O6" s="122">
        <v>831782</v>
      </c>
      <c r="P6" s="122">
        <v>7117</v>
      </c>
      <c r="Q6" s="123">
        <f>SUM(C6:P6)</f>
        <v>26018488</v>
      </c>
    </row>
    <row r="7" spans="1:17" x14ac:dyDescent="0.2">
      <c r="A7" s="110" t="s">
        <v>95</v>
      </c>
      <c r="B7" s="120" t="s">
        <v>19</v>
      </c>
      <c r="C7" s="124">
        <v>28880237</v>
      </c>
      <c r="D7" s="124">
        <v>8679602</v>
      </c>
      <c r="E7" s="124">
        <v>1583918</v>
      </c>
      <c r="F7" s="124">
        <v>253557</v>
      </c>
      <c r="G7" s="124">
        <v>38138</v>
      </c>
      <c r="H7" s="124">
        <v>150653</v>
      </c>
      <c r="I7" s="124">
        <v>1488099</v>
      </c>
      <c r="J7" s="124">
        <v>595154</v>
      </c>
      <c r="K7" s="124">
        <v>20717</v>
      </c>
      <c r="L7" s="124">
        <v>68976</v>
      </c>
      <c r="M7" s="124">
        <v>6172</v>
      </c>
      <c r="N7" s="124">
        <v>11776</v>
      </c>
      <c r="O7" s="124">
        <v>1362720</v>
      </c>
      <c r="P7" s="124">
        <v>11663</v>
      </c>
      <c r="Q7" s="125">
        <f t="shared" ref="Q7:Q65" si="0">SUM(C7:P7)</f>
        <v>43151382</v>
      </c>
    </row>
    <row r="8" spans="1:17" x14ac:dyDescent="0.2">
      <c r="A8" s="110" t="s">
        <v>96</v>
      </c>
      <c r="B8" s="120" t="s">
        <v>20</v>
      </c>
      <c r="C8" s="124">
        <v>20431270</v>
      </c>
      <c r="D8" s="124">
        <v>6140368</v>
      </c>
      <c r="E8" s="124">
        <v>1120539</v>
      </c>
      <c r="F8" s="124">
        <v>179378</v>
      </c>
      <c r="G8" s="124">
        <v>26981</v>
      </c>
      <c r="H8" s="124">
        <v>118263</v>
      </c>
      <c r="I8" s="124">
        <v>1021674</v>
      </c>
      <c r="J8" s="124">
        <v>408611</v>
      </c>
      <c r="K8" s="124">
        <v>16263</v>
      </c>
      <c r="L8" s="124">
        <v>48797</v>
      </c>
      <c r="M8" s="124">
        <v>4367</v>
      </c>
      <c r="N8" s="124">
        <v>8331</v>
      </c>
      <c r="O8" s="124">
        <v>964054</v>
      </c>
      <c r="P8" s="124">
        <v>8249</v>
      </c>
      <c r="Q8" s="125">
        <f t="shared" si="0"/>
        <v>30497145</v>
      </c>
    </row>
    <row r="9" spans="1:17" x14ac:dyDescent="0.2">
      <c r="A9" s="110" t="s">
        <v>97</v>
      </c>
      <c r="B9" s="120" t="s">
        <v>21</v>
      </c>
      <c r="C9" s="124">
        <v>26265447</v>
      </c>
      <c r="D9" s="124">
        <v>7893759</v>
      </c>
      <c r="E9" s="124">
        <v>1440511</v>
      </c>
      <c r="F9" s="124">
        <v>230600</v>
      </c>
      <c r="G9" s="124">
        <v>34685</v>
      </c>
      <c r="H9" s="124">
        <v>177585</v>
      </c>
      <c r="I9" s="124">
        <v>1546513</v>
      </c>
      <c r="J9" s="124">
        <v>618516</v>
      </c>
      <c r="K9" s="124">
        <v>24420</v>
      </c>
      <c r="L9" s="124">
        <v>62731</v>
      </c>
      <c r="M9" s="124">
        <v>5613</v>
      </c>
      <c r="N9" s="124">
        <v>10710</v>
      </c>
      <c r="O9" s="124">
        <v>1239341</v>
      </c>
      <c r="P9" s="124">
        <v>10606</v>
      </c>
      <c r="Q9" s="125">
        <f t="shared" si="0"/>
        <v>39561037</v>
      </c>
    </row>
    <row r="10" spans="1:17" x14ac:dyDescent="0.2">
      <c r="A10" s="110" t="s">
        <v>98</v>
      </c>
      <c r="B10" s="120" t="s">
        <v>22</v>
      </c>
      <c r="C10" s="124">
        <v>109821129</v>
      </c>
      <c r="D10" s="124">
        <v>33005397</v>
      </c>
      <c r="E10" s="124">
        <v>6023067</v>
      </c>
      <c r="F10" s="124">
        <v>964184</v>
      </c>
      <c r="G10" s="124">
        <v>145027</v>
      </c>
      <c r="H10" s="124">
        <v>675678</v>
      </c>
      <c r="I10" s="124">
        <v>7360758</v>
      </c>
      <c r="J10" s="124">
        <v>2943879</v>
      </c>
      <c r="K10" s="124">
        <v>92914</v>
      </c>
      <c r="L10" s="124">
        <v>262291</v>
      </c>
      <c r="M10" s="124">
        <v>23471</v>
      </c>
      <c r="N10" s="124">
        <v>44780</v>
      </c>
      <c r="O10" s="124">
        <v>5181934</v>
      </c>
      <c r="P10" s="124">
        <v>44342</v>
      </c>
      <c r="Q10" s="125">
        <f t="shared" si="0"/>
        <v>166588851</v>
      </c>
    </row>
    <row r="11" spans="1:17" x14ac:dyDescent="0.2">
      <c r="A11" s="110" t="s">
        <v>99</v>
      </c>
      <c r="B11" s="120" t="s">
        <v>23</v>
      </c>
      <c r="C11" s="124">
        <v>21823913</v>
      </c>
      <c r="D11" s="124">
        <v>6558910</v>
      </c>
      <c r="E11" s="124">
        <v>1196918</v>
      </c>
      <c r="F11" s="124">
        <v>191605</v>
      </c>
      <c r="G11" s="124">
        <v>28820</v>
      </c>
      <c r="H11" s="124">
        <v>94369</v>
      </c>
      <c r="I11" s="124">
        <v>713983</v>
      </c>
      <c r="J11" s="124">
        <v>285552</v>
      </c>
      <c r="K11" s="124">
        <v>12977</v>
      </c>
      <c r="L11" s="124">
        <v>52123</v>
      </c>
      <c r="M11" s="124">
        <v>4664</v>
      </c>
      <c r="N11" s="124">
        <v>8899</v>
      </c>
      <c r="O11" s="124">
        <v>1029766</v>
      </c>
      <c r="P11" s="124">
        <v>8811</v>
      </c>
      <c r="Q11" s="125">
        <f t="shared" si="0"/>
        <v>32011310</v>
      </c>
    </row>
    <row r="12" spans="1:17" x14ac:dyDescent="0.2">
      <c r="A12" s="110" t="s">
        <v>100</v>
      </c>
      <c r="B12" s="120" t="s">
        <v>24</v>
      </c>
      <c r="C12" s="124">
        <v>17170034</v>
      </c>
      <c r="D12" s="124">
        <v>5160244</v>
      </c>
      <c r="E12" s="124">
        <v>941679</v>
      </c>
      <c r="F12" s="124">
        <v>150746</v>
      </c>
      <c r="G12" s="124">
        <v>22674</v>
      </c>
      <c r="H12" s="124">
        <v>108465</v>
      </c>
      <c r="I12" s="124">
        <v>775723</v>
      </c>
      <c r="J12" s="124">
        <v>310244</v>
      </c>
      <c r="K12" s="124">
        <v>14915</v>
      </c>
      <c r="L12" s="124">
        <v>41008</v>
      </c>
      <c r="M12" s="124">
        <v>3670</v>
      </c>
      <c r="N12" s="124">
        <v>7001</v>
      </c>
      <c r="O12" s="124">
        <v>810172</v>
      </c>
      <c r="P12" s="124">
        <v>6933</v>
      </c>
      <c r="Q12" s="125">
        <f t="shared" si="0"/>
        <v>25523508</v>
      </c>
    </row>
    <row r="13" spans="1:17" x14ac:dyDescent="0.2">
      <c r="A13" s="110" t="s">
        <v>101</v>
      </c>
      <c r="B13" s="120" t="s">
        <v>25</v>
      </c>
      <c r="C13" s="124">
        <v>52925340</v>
      </c>
      <c r="D13" s="124">
        <v>15906064</v>
      </c>
      <c r="E13" s="124">
        <v>2902655</v>
      </c>
      <c r="F13" s="124">
        <v>464663</v>
      </c>
      <c r="G13" s="124">
        <v>69892</v>
      </c>
      <c r="H13" s="124">
        <v>246704</v>
      </c>
      <c r="I13" s="124">
        <v>3580312</v>
      </c>
      <c r="J13" s="124">
        <v>1431918</v>
      </c>
      <c r="K13" s="124">
        <v>33925</v>
      </c>
      <c r="L13" s="124">
        <v>126404</v>
      </c>
      <c r="M13" s="124">
        <v>11311</v>
      </c>
      <c r="N13" s="124">
        <v>21581</v>
      </c>
      <c r="O13" s="124">
        <v>2497294</v>
      </c>
      <c r="P13" s="124">
        <v>21367</v>
      </c>
      <c r="Q13" s="125">
        <f t="shared" si="0"/>
        <v>80239430</v>
      </c>
    </row>
    <row r="14" spans="1:17" x14ac:dyDescent="0.2">
      <c r="A14" s="110" t="s">
        <v>102</v>
      </c>
      <c r="B14" s="120" t="s">
        <v>26</v>
      </c>
      <c r="C14" s="124">
        <v>70547242</v>
      </c>
      <c r="D14" s="124">
        <v>21202111</v>
      </c>
      <c r="E14" s="124">
        <v>3869117</v>
      </c>
      <c r="F14" s="124">
        <v>619376</v>
      </c>
      <c r="G14" s="124">
        <v>93163</v>
      </c>
      <c r="H14" s="124">
        <v>374569</v>
      </c>
      <c r="I14" s="124">
        <v>5342741</v>
      </c>
      <c r="J14" s="124">
        <v>2136788</v>
      </c>
      <c r="K14" s="124">
        <v>51508</v>
      </c>
      <c r="L14" s="124">
        <v>168491</v>
      </c>
      <c r="M14" s="124">
        <v>15077</v>
      </c>
      <c r="N14" s="124">
        <v>28766</v>
      </c>
      <c r="O14" s="124">
        <v>3328787</v>
      </c>
      <c r="P14" s="124">
        <v>28483</v>
      </c>
      <c r="Q14" s="125">
        <f t="shared" si="0"/>
        <v>107806219</v>
      </c>
    </row>
    <row r="15" spans="1:17" x14ac:dyDescent="0.2">
      <c r="A15" s="110" t="s">
        <v>103</v>
      </c>
      <c r="B15" s="120" t="s">
        <v>27</v>
      </c>
      <c r="C15" s="124">
        <v>39060556</v>
      </c>
      <c r="D15" s="124">
        <v>11739172</v>
      </c>
      <c r="E15" s="124">
        <v>2142250</v>
      </c>
      <c r="F15" s="124">
        <v>342935</v>
      </c>
      <c r="G15" s="124">
        <v>51582</v>
      </c>
      <c r="H15" s="124">
        <v>195147</v>
      </c>
      <c r="I15" s="124">
        <v>2676207</v>
      </c>
      <c r="J15" s="124">
        <v>1070328</v>
      </c>
      <c r="K15" s="124">
        <v>26835</v>
      </c>
      <c r="L15" s="124">
        <v>93290</v>
      </c>
      <c r="M15" s="124">
        <v>8348</v>
      </c>
      <c r="N15" s="124">
        <v>15927</v>
      </c>
      <c r="O15" s="124">
        <v>1843081</v>
      </c>
      <c r="P15" s="124">
        <v>15771</v>
      </c>
      <c r="Q15" s="125">
        <f t="shared" si="0"/>
        <v>59281429</v>
      </c>
    </row>
    <row r="16" spans="1:17" x14ac:dyDescent="0.2">
      <c r="A16" s="110" t="s">
        <v>104</v>
      </c>
      <c r="B16" s="120" t="s">
        <v>28</v>
      </c>
      <c r="C16" s="124">
        <v>24772719</v>
      </c>
      <c r="D16" s="124">
        <v>7445138</v>
      </c>
      <c r="E16" s="124">
        <v>1358643</v>
      </c>
      <c r="F16" s="124">
        <v>217494</v>
      </c>
      <c r="G16" s="124">
        <v>32714</v>
      </c>
      <c r="H16" s="124">
        <v>121068</v>
      </c>
      <c r="I16" s="124">
        <v>1245544</v>
      </c>
      <c r="J16" s="124">
        <v>498146</v>
      </c>
      <c r="K16" s="124">
        <v>16648</v>
      </c>
      <c r="L16" s="124">
        <v>59166</v>
      </c>
      <c r="M16" s="124">
        <v>5294</v>
      </c>
      <c r="N16" s="124">
        <v>10101</v>
      </c>
      <c r="O16" s="124">
        <v>1168906</v>
      </c>
      <c r="P16" s="124">
        <v>10005</v>
      </c>
      <c r="Q16" s="125">
        <f t="shared" si="0"/>
        <v>36961586</v>
      </c>
    </row>
    <row r="17" spans="1:17" x14ac:dyDescent="0.2">
      <c r="A17" s="110" t="s">
        <v>105</v>
      </c>
      <c r="B17" s="120" t="s">
        <v>29</v>
      </c>
      <c r="C17" s="124">
        <v>18768318</v>
      </c>
      <c r="D17" s="124">
        <v>5640589</v>
      </c>
      <c r="E17" s="124">
        <v>1029336</v>
      </c>
      <c r="F17" s="124">
        <v>164778</v>
      </c>
      <c r="G17" s="124">
        <v>24785</v>
      </c>
      <c r="H17" s="124">
        <v>117117</v>
      </c>
      <c r="I17" s="124">
        <v>769217</v>
      </c>
      <c r="J17" s="124">
        <v>307642</v>
      </c>
      <c r="K17" s="124">
        <v>16105</v>
      </c>
      <c r="L17" s="124">
        <v>44825</v>
      </c>
      <c r="M17" s="124">
        <v>4011</v>
      </c>
      <c r="N17" s="124">
        <v>7653</v>
      </c>
      <c r="O17" s="124">
        <v>885587</v>
      </c>
      <c r="P17" s="124">
        <v>7578</v>
      </c>
      <c r="Q17" s="125">
        <f t="shared" si="0"/>
        <v>27787541</v>
      </c>
    </row>
    <row r="18" spans="1:17" x14ac:dyDescent="0.2">
      <c r="A18" s="110" t="s">
        <v>106</v>
      </c>
      <c r="B18" s="120" t="s">
        <v>30</v>
      </c>
      <c r="C18" s="124">
        <v>25361634</v>
      </c>
      <c r="D18" s="124">
        <v>7622129</v>
      </c>
      <c r="E18" s="124">
        <v>1390942</v>
      </c>
      <c r="F18" s="124">
        <v>222665</v>
      </c>
      <c r="G18" s="124">
        <v>33492</v>
      </c>
      <c r="H18" s="124">
        <v>135433</v>
      </c>
      <c r="I18" s="124">
        <v>1376742</v>
      </c>
      <c r="J18" s="124">
        <v>550617</v>
      </c>
      <c r="K18" s="124">
        <v>18624</v>
      </c>
      <c r="L18" s="124">
        <v>60572</v>
      </c>
      <c r="M18" s="124">
        <v>5420</v>
      </c>
      <c r="N18" s="124">
        <v>10341</v>
      </c>
      <c r="O18" s="124">
        <v>1196694</v>
      </c>
      <c r="P18" s="124">
        <v>10239</v>
      </c>
      <c r="Q18" s="125">
        <f t="shared" si="0"/>
        <v>37995544</v>
      </c>
    </row>
    <row r="19" spans="1:17" x14ac:dyDescent="0.2">
      <c r="A19" s="110" t="s">
        <v>107</v>
      </c>
      <c r="B19" s="120" t="s">
        <v>31</v>
      </c>
      <c r="C19" s="124">
        <v>15313460</v>
      </c>
      <c r="D19" s="124">
        <v>4602273</v>
      </c>
      <c r="E19" s="124">
        <v>839857</v>
      </c>
      <c r="F19" s="124">
        <v>134446</v>
      </c>
      <c r="G19" s="124">
        <v>20223</v>
      </c>
      <c r="H19" s="124">
        <v>80996</v>
      </c>
      <c r="I19" s="124">
        <v>552892</v>
      </c>
      <c r="J19" s="124">
        <v>221125</v>
      </c>
      <c r="K19" s="124">
        <v>11138</v>
      </c>
      <c r="L19" s="124">
        <v>36574</v>
      </c>
      <c r="M19" s="124">
        <v>3273</v>
      </c>
      <c r="N19" s="124">
        <v>6244</v>
      </c>
      <c r="O19" s="124">
        <v>722569</v>
      </c>
      <c r="P19" s="124">
        <v>6181</v>
      </c>
      <c r="Q19" s="125">
        <f t="shared" si="0"/>
        <v>22551251</v>
      </c>
    </row>
    <row r="20" spans="1:17" x14ac:dyDescent="0.2">
      <c r="A20" s="110" t="s">
        <v>108</v>
      </c>
      <c r="B20" s="120" t="s">
        <v>32</v>
      </c>
      <c r="C20" s="124">
        <v>19170668</v>
      </c>
      <c r="D20" s="124">
        <v>5761510</v>
      </c>
      <c r="E20" s="124">
        <v>1051403</v>
      </c>
      <c r="F20" s="124">
        <v>168311</v>
      </c>
      <c r="G20" s="124">
        <v>25316</v>
      </c>
      <c r="H20" s="124">
        <v>140438</v>
      </c>
      <c r="I20" s="124">
        <v>1031948</v>
      </c>
      <c r="J20" s="124">
        <v>412720</v>
      </c>
      <c r="K20" s="124">
        <v>19312</v>
      </c>
      <c r="L20" s="124">
        <v>45786</v>
      </c>
      <c r="M20" s="124">
        <v>4097</v>
      </c>
      <c r="N20" s="124">
        <v>7817</v>
      </c>
      <c r="O20" s="124">
        <v>904572</v>
      </c>
      <c r="P20" s="124">
        <v>7742</v>
      </c>
      <c r="Q20" s="125">
        <f t="shared" si="0"/>
        <v>28751640</v>
      </c>
    </row>
    <row r="21" spans="1:17" x14ac:dyDescent="0.2">
      <c r="A21" s="110" t="s">
        <v>109</v>
      </c>
      <c r="B21" s="120" t="s">
        <v>33</v>
      </c>
      <c r="C21" s="124">
        <v>89360562</v>
      </c>
      <c r="D21" s="124">
        <v>26856224</v>
      </c>
      <c r="E21" s="124">
        <v>4900921</v>
      </c>
      <c r="F21" s="124">
        <v>784549</v>
      </c>
      <c r="G21" s="124">
        <v>118007</v>
      </c>
      <c r="H21" s="124">
        <v>487112</v>
      </c>
      <c r="I21" s="124">
        <v>7195710</v>
      </c>
      <c r="J21" s="124">
        <v>2877869</v>
      </c>
      <c r="K21" s="124">
        <v>66984</v>
      </c>
      <c r="L21" s="124">
        <v>213424</v>
      </c>
      <c r="M21" s="124">
        <v>19098</v>
      </c>
      <c r="N21" s="124">
        <v>36437</v>
      </c>
      <c r="O21" s="124">
        <v>4216498</v>
      </c>
      <c r="P21" s="124">
        <v>36080</v>
      </c>
      <c r="Q21" s="125">
        <f t="shared" si="0"/>
        <v>137169475</v>
      </c>
    </row>
    <row r="22" spans="1:17" x14ac:dyDescent="0.2">
      <c r="A22" s="110" t="s">
        <v>110</v>
      </c>
      <c r="B22" s="120" t="s">
        <v>34</v>
      </c>
      <c r="C22" s="124">
        <v>24607841</v>
      </c>
      <c r="D22" s="124">
        <v>7395586</v>
      </c>
      <c r="E22" s="124">
        <v>1349601</v>
      </c>
      <c r="F22" s="124">
        <v>216047</v>
      </c>
      <c r="G22" s="124">
        <v>32496</v>
      </c>
      <c r="H22" s="124">
        <v>148160</v>
      </c>
      <c r="I22" s="124">
        <v>1339736</v>
      </c>
      <c r="J22" s="124">
        <v>535817</v>
      </c>
      <c r="K22" s="124">
        <v>20374</v>
      </c>
      <c r="L22" s="124">
        <v>58772</v>
      </c>
      <c r="M22" s="124">
        <v>5259</v>
      </c>
      <c r="N22" s="124">
        <v>10034</v>
      </c>
      <c r="O22" s="124">
        <v>1161126</v>
      </c>
      <c r="P22" s="124">
        <v>9937</v>
      </c>
      <c r="Q22" s="125">
        <f t="shared" si="0"/>
        <v>36890786</v>
      </c>
    </row>
    <row r="23" spans="1:17" x14ac:dyDescent="0.2">
      <c r="A23" s="110" t="s">
        <v>111</v>
      </c>
      <c r="B23" s="120" t="s">
        <v>35</v>
      </c>
      <c r="C23" s="124">
        <v>41079926</v>
      </c>
      <c r="D23" s="124">
        <v>12346069</v>
      </c>
      <c r="E23" s="124">
        <v>2253001</v>
      </c>
      <c r="F23" s="124">
        <v>360665</v>
      </c>
      <c r="G23" s="124">
        <v>54249</v>
      </c>
      <c r="H23" s="124">
        <v>269938</v>
      </c>
      <c r="I23" s="124">
        <v>3058048</v>
      </c>
      <c r="J23" s="124">
        <v>1223043</v>
      </c>
      <c r="K23" s="124">
        <v>37120</v>
      </c>
      <c r="L23" s="124">
        <v>98113</v>
      </c>
      <c r="M23" s="124">
        <v>8780</v>
      </c>
      <c r="N23" s="124">
        <v>16751</v>
      </c>
      <c r="O23" s="124">
        <v>1938365</v>
      </c>
      <c r="P23" s="124">
        <v>16587</v>
      </c>
      <c r="Q23" s="125">
        <f t="shared" si="0"/>
        <v>62760655</v>
      </c>
    </row>
    <row r="24" spans="1:17" x14ac:dyDescent="0.2">
      <c r="A24" s="110" t="s">
        <v>112</v>
      </c>
      <c r="B24" s="120" t="s">
        <v>36</v>
      </c>
      <c r="C24" s="124">
        <v>20178860</v>
      </c>
      <c r="D24" s="124">
        <v>6064510</v>
      </c>
      <c r="E24" s="124">
        <v>1106696</v>
      </c>
      <c r="F24" s="124">
        <v>177162</v>
      </c>
      <c r="G24" s="124">
        <v>26648</v>
      </c>
      <c r="H24" s="124">
        <v>98622</v>
      </c>
      <c r="I24" s="124">
        <v>753547</v>
      </c>
      <c r="J24" s="124">
        <v>301375</v>
      </c>
      <c r="K24" s="124">
        <v>13562</v>
      </c>
      <c r="L24" s="124">
        <v>48194</v>
      </c>
      <c r="M24" s="124">
        <v>4313</v>
      </c>
      <c r="N24" s="124">
        <v>8228</v>
      </c>
      <c r="O24" s="124">
        <v>952144</v>
      </c>
      <c r="P24" s="124">
        <v>8149</v>
      </c>
      <c r="Q24" s="125">
        <f t="shared" si="0"/>
        <v>29742010</v>
      </c>
    </row>
    <row r="25" spans="1:17" x14ac:dyDescent="0.2">
      <c r="A25" s="110" t="s">
        <v>113</v>
      </c>
      <c r="B25" s="120" t="s">
        <v>37</v>
      </c>
      <c r="C25" s="124">
        <v>26282850</v>
      </c>
      <c r="D25" s="124">
        <v>7898989</v>
      </c>
      <c r="E25" s="124">
        <v>1441466</v>
      </c>
      <c r="F25" s="124">
        <v>230753</v>
      </c>
      <c r="G25" s="124">
        <v>34708</v>
      </c>
      <c r="H25" s="124">
        <v>163172</v>
      </c>
      <c r="I25" s="124">
        <v>1599085</v>
      </c>
      <c r="J25" s="124">
        <v>639542</v>
      </c>
      <c r="K25" s="124">
        <v>22438</v>
      </c>
      <c r="L25" s="124">
        <v>62773</v>
      </c>
      <c r="M25" s="124">
        <v>5617</v>
      </c>
      <c r="N25" s="124">
        <v>10717</v>
      </c>
      <c r="O25" s="124">
        <v>1240162</v>
      </c>
      <c r="P25" s="124">
        <v>10611</v>
      </c>
      <c r="Q25" s="125">
        <f t="shared" si="0"/>
        <v>39642883</v>
      </c>
    </row>
    <row r="26" spans="1:17" x14ac:dyDescent="0.2">
      <c r="A26" s="110" t="s">
        <v>114</v>
      </c>
      <c r="B26" s="120" t="s">
        <v>38</v>
      </c>
      <c r="C26" s="124">
        <v>16290858</v>
      </c>
      <c r="D26" s="124">
        <v>4896018</v>
      </c>
      <c r="E26" s="124">
        <v>893461</v>
      </c>
      <c r="F26" s="124">
        <v>143027</v>
      </c>
      <c r="G26" s="124">
        <v>21513</v>
      </c>
      <c r="H26" s="124">
        <v>97985</v>
      </c>
      <c r="I26" s="124">
        <v>567957</v>
      </c>
      <c r="J26" s="124">
        <v>227150</v>
      </c>
      <c r="K26" s="124">
        <v>13474</v>
      </c>
      <c r="L26" s="124">
        <v>38908</v>
      </c>
      <c r="M26" s="124">
        <v>3482</v>
      </c>
      <c r="N26" s="124">
        <v>6643</v>
      </c>
      <c r="O26" s="124">
        <v>768688</v>
      </c>
      <c r="P26" s="124">
        <v>6577</v>
      </c>
      <c r="Q26" s="125">
        <f t="shared" si="0"/>
        <v>23975741</v>
      </c>
    </row>
    <row r="27" spans="1:17" x14ac:dyDescent="0.2">
      <c r="A27" s="110" t="s">
        <v>115</v>
      </c>
      <c r="B27" s="120" t="s">
        <v>39</v>
      </c>
      <c r="C27" s="124">
        <v>20160718</v>
      </c>
      <c r="D27" s="124">
        <v>6059057</v>
      </c>
      <c r="E27" s="124">
        <v>1105701</v>
      </c>
      <c r="F27" s="124">
        <v>177003</v>
      </c>
      <c r="G27" s="124">
        <v>26624</v>
      </c>
      <c r="H27" s="124">
        <v>95153</v>
      </c>
      <c r="I27" s="124">
        <v>900690</v>
      </c>
      <c r="J27" s="124">
        <v>360224</v>
      </c>
      <c r="K27" s="124">
        <v>13085</v>
      </c>
      <c r="L27" s="124">
        <v>48151</v>
      </c>
      <c r="M27" s="124">
        <v>4309</v>
      </c>
      <c r="N27" s="124">
        <v>8221</v>
      </c>
      <c r="O27" s="124">
        <v>951288</v>
      </c>
      <c r="P27" s="124">
        <v>8140</v>
      </c>
      <c r="Q27" s="125">
        <f t="shared" si="0"/>
        <v>29918364</v>
      </c>
    </row>
    <row r="28" spans="1:17" x14ac:dyDescent="0.2">
      <c r="A28" s="110" t="s">
        <v>116</v>
      </c>
      <c r="B28" s="120" t="s">
        <v>40</v>
      </c>
      <c r="C28" s="124">
        <v>16116509</v>
      </c>
      <c r="D28" s="124">
        <v>4843620</v>
      </c>
      <c r="E28" s="124">
        <v>883899</v>
      </c>
      <c r="F28" s="124">
        <v>141496</v>
      </c>
      <c r="G28" s="124">
        <v>21283</v>
      </c>
      <c r="H28" s="124">
        <v>124310</v>
      </c>
      <c r="I28" s="124">
        <v>742295</v>
      </c>
      <c r="J28" s="124">
        <v>296875</v>
      </c>
      <c r="K28" s="124">
        <v>17094</v>
      </c>
      <c r="L28" s="124">
        <v>38492</v>
      </c>
      <c r="M28" s="124">
        <v>3444</v>
      </c>
      <c r="N28" s="124">
        <v>6572</v>
      </c>
      <c r="O28" s="124">
        <v>760461</v>
      </c>
      <c r="P28" s="124">
        <v>6506</v>
      </c>
      <c r="Q28" s="125">
        <f t="shared" si="0"/>
        <v>24002856</v>
      </c>
    </row>
    <row r="29" spans="1:17" x14ac:dyDescent="0.2">
      <c r="A29" s="110" t="s">
        <v>117</v>
      </c>
      <c r="B29" s="120" t="s">
        <v>41</v>
      </c>
      <c r="C29" s="124">
        <v>28364903</v>
      </c>
      <c r="D29" s="124">
        <v>8524725</v>
      </c>
      <c r="E29" s="124">
        <v>1555654</v>
      </c>
      <c r="F29" s="124">
        <v>249032</v>
      </c>
      <c r="G29" s="124">
        <v>37458</v>
      </c>
      <c r="H29" s="124">
        <v>121191</v>
      </c>
      <c r="I29" s="124">
        <v>1364717</v>
      </c>
      <c r="J29" s="124">
        <v>545808</v>
      </c>
      <c r="K29" s="124">
        <v>16665</v>
      </c>
      <c r="L29" s="124">
        <v>67745</v>
      </c>
      <c r="M29" s="124">
        <v>6062</v>
      </c>
      <c r="N29" s="124">
        <v>11566</v>
      </c>
      <c r="O29" s="124">
        <v>1338404</v>
      </c>
      <c r="P29" s="124">
        <v>11454</v>
      </c>
      <c r="Q29" s="125">
        <f t="shared" si="0"/>
        <v>42215384</v>
      </c>
    </row>
    <row r="30" spans="1:17" x14ac:dyDescent="0.2">
      <c r="A30" s="110" t="s">
        <v>118</v>
      </c>
      <c r="B30" s="120" t="s">
        <v>42</v>
      </c>
      <c r="C30" s="124">
        <v>33198839</v>
      </c>
      <c r="D30" s="124">
        <v>9977505</v>
      </c>
      <c r="E30" s="124">
        <v>1820768</v>
      </c>
      <c r="F30" s="124">
        <v>291472</v>
      </c>
      <c r="G30" s="124">
        <v>43841</v>
      </c>
      <c r="H30" s="124">
        <v>164859</v>
      </c>
      <c r="I30" s="124">
        <v>1941252</v>
      </c>
      <c r="J30" s="124">
        <v>776389</v>
      </c>
      <c r="K30" s="124">
        <v>22670</v>
      </c>
      <c r="L30" s="124">
        <v>79290</v>
      </c>
      <c r="M30" s="124">
        <v>7095</v>
      </c>
      <c r="N30" s="124">
        <v>13537</v>
      </c>
      <c r="O30" s="124">
        <v>1566495</v>
      </c>
      <c r="P30" s="124">
        <v>13405</v>
      </c>
      <c r="Q30" s="125">
        <f t="shared" si="0"/>
        <v>49917417</v>
      </c>
    </row>
    <row r="31" spans="1:17" x14ac:dyDescent="0.2">
      <c r="A31" s="110" t="s">
        <v>119</v>
      </c>
      <c r="B31" s="120" t="s">
        <v>43</v>
      </c>
      <c r="C31" s="124">
        <v>34258960</v>
      </c>
      <c r="D31" s="124">
        <v>10296112</v>
      </c>
      <c r="E31" s="124">
        <v>1878910</v>
      </c>
      <c r="F31" s="124">
        <v>300779</v>
      </c>
      <c r="G31" s="124">
        <v>45241</v>
      </c>
      <c r="H31" s="124">
        <v>299350</v>
      </c>
      <c r="I31" s="124">
        <v>2670199</v>
      </c>
      <c r="J31" s="124">
        <v>1067925</v>
      </c>
      <c r="K31" s="124">
        <v>41164</v>
      </c>
      <c r="L31" s="124">
        <v>81822</v>
      </c>
      <c r="M31" s="124">
        <v>7322</v>
      </c>
      <c r="N31" s="124">
        <v>13969</v>
      </c>
      <c r="O31" s="124">
        <v>1616518</v>
      </c>
      <c r="P31" s="124">
        <v>13832</v>
      </c>
      <c r="Q31" s="125">
        <f t="shared" si="0"/>
        <v>52592103</v>
      </c>
    </row>
    <row r="32" spans="1:17" x14ac:dyDescent="0.2">
      <c r="A32" s="110" t="s">
        <v>120</v>
      </c>
      <c r="B32" s="120" t="s">
        <v>44</v>
      </c>
      <c r="C32" s="124">
        <v>37012551</v>
      </c>
      <c r="D32" s="124">
        <v>11123670</v>
      </c>
      <c r="E32" s="124">
        <v>2029929</v>
      </c>
      <c r="F32" s="124">
        <v>324955</v>
      </c>
      <c r="G32" s="124">
        <v>48878</v>
      </c>
      <c r="H32" s="124">
        <v>194040</v>
      </c>
      <c r="I32" s="124">
        <v>2444800</v>
      </c>
      <c r="J32" s="124">
        <v>977779</v>
      </c>
      <c r="K32" s="124">
        <v>26683</v>
      </c>
      <c r="L32" s="124">
        <v>88399</v>
      </c>
      <c r="M32" s="124">
        <v>7910</v>
      </c>
      <c r="N32" s="124">
        <v>15092</v>
      </c>
      <c r="O32" s="124">
        <v>1746445</v>
      </c>
      <c r="P32" s="124">
        <v>14945</v>
      </c>
      <c r="Q32" s="125">
        <f t="shared" si="0"/>
        <v>56056076</v>
      </c>
    </row>
    <row r="33" spans="1:17" x14ac:dyDescent="0.2">
      <c r="A33" s="110" t="s">
        <v>121</v>
      </c>
      <c r="B33" s="120" t="s">
        <v>45</v>
      </c>
      <c r="C33" s="124">
        <v>19774130</v>
      </c>
      <c r="D33" s="124">
        <v>5942873</v>
      </c>
      <c r="E33" s="124">
        <v>1084499</v>
      </c>
      <c r="F33" s="124">
        <v>173609</v>
      </c>
      <c r="G33" s="124">
        <v>26113</v>
      </c>
      <c r="H33" s="124">
        <v>117275</v>
      </c>
      <c r="I33" s="124">
        <v>886806</v>
      </c>
      <c r="J33" s="124">
        <v>354671</v>
      </c>
      <c r="K33" s="124">
        <v>16127</v>
      </c>
      <c r="L33" s="124">
        <v>47227</v>
      </c>
      <c r="M33" s="124">
        <v>4226</v>
      </c>
      <c r="N33" s="124">
        <v>8063</v>
      </c>
      <c r="O33" s="124">
        <v>933047</v>
      </c>
      <c r="P33" s="124">
        <v>7984</v>
      </c>
      <c r="Q33" s="125">
        <f t="shared" si="0"/>
        <v>29376650</v>
      </c>
    </row>
    <row r="34" spans="1:17" x14ac:dyDescent="0.2">
      <c r="A34" s="110" t="s">
        <v>122</v>
      </c>
      <c r="B34" s="120" t="s">
        <v>46</v>
      </c>
      <c r="C34" s="124">
        <v>17741317</v>
      </c>
      <c r="D34" s="124">
        <v>5331936</v>
      </c>
      <c r="E34" s="124">
        <v>973011</v>
      </c>
      <c r="F34" s="124">
        <v>155761</v>
      </c>
      <c r="G34" s="124">
        <v>23429</v>
      </c>
      <c r="H34" s="124">
        <v>124485</v>
      </c>
      <c r="I34" s="124">
        <v>797477</v>
      </c>
      <c r="J34" s="124">
        <v>318945</v>
      </c>
      <c r="K34" s="124">
        <v>17118</v>
      </c>
      <c r="L34" s="124">
        <v>42372</v>
      </c>
      <c r="M34" s="124">
        <v>3792</v>
      </c>
      <c r="N34" s="124">
        <v>7234</v>
      </c>
      <c r="O34" s="124">
        <v>837128</v>
      </c>
      <c r="P34" s="124">
        <v>7164</v>
      </c>
      <c r="Q34" s="125">
        <f t="shared" si="0"/>
        <v>26381169</v>
      </c>
    </row>
    <row r="35" spans="1:17" x14ac:dyDescent="0.2">
      <c r="A35" s="110" t="s">
        <v>123</v>
      </c>
      <c r="B35" s="120" t="s">
        <v>47</v>
      </c>
      <c r="C35" s="124">
        <v>21700338</v>
      </c>
      <c r="D35" s="124">
        <v>6521771</v>
      </c>
      <c r="E35" s="124">
        <v>1190141</v>
      </c>
      <c r="F35" s="124">
        <v>190520</v>
      </c>
      <c r="G35" s="124">
        <v>28657</v>
      </c>
      <c r="H35" s="124">
        <v>107282</v>
      </c>
      <c r="I35" s="124">
        <v>977660</v>
      </c>
      <c r="J35" s="124">
        <v>391008</v>
      </c>
      <c r="K35" s="124">
        <v>14753</v>
      </c>
      <c r="L35" s="124">
        <v>51828</v>
      </c>
      <c r="M35" s="124">
        <v>4638</v>
      </c>
      <c r="N35" s="124">
        <v>8848</v>
      </c>
      <c r="O35" s="124">
        <v>1023935</v>
      </c>
      <c r="P35" s="124">
        <v>8763</v>
      </c>
      <c r="Q35" s="125">
        <f t="shared" si="0"/>
        <v>32220142</v>
      </c>
    </row>
    <row r="36" spans="1:17" x14ac:dyDescent="0.2">
      <c r="A36" s="110" t="s">
        <v>124</v>
      </c>
      <c r="B36" s="120" t="s">
        <v>48</v>
      </c>
      <c r="C36" s="124">
        <v>17289042</v>
      </c>
      <c r="D36" s="124">
        <v>5196010</v>
      </c>
      <c r="E36" s="124">
        <v>948206</v>
      </c>
      <c r="F36" s="124">
        <v>151791</v>
      </c>
      <c r="G36" s="124">
        <v>22831</v>
      </c>
      <c r="H36" s="124">
        <v>128082</v>
      </c>
      <c r="I36" s="124">
        <v>726180</v>
      </c>
      <c r="J36" s="124">
        <v>290430</v>
      </c>
      <c r="K36" s="124">
        <v>17613</v>
      </c>
      <c r="L36" s="124">
        <v>41292</v>
      </c>
      <c r="M36" s="124">
        <v>3696</v>
      </c>
      <c r="N36" s="124">
        <v>7050</v>
      </c>
      <c r="O36" s="124">
        <v>815787</v>
      </c>
      <c r="P36" s="124">
        <v>6980</v>
      </c>
      <c r="Q36" s="125">
        <f t="shared" si="0"/>
        <v>25644990</v>
      </c>
    </row>
    <row r="37" spans="1:17" x14ac:dyDescent="0.2">
      <c r="A37" s="110" t="s">
        <v>125</v>
      </c>
      <c r="B37" s="120" t="s">
        <v>49</v>
      </c>
      <c r="C37" s="124">
        <v>17705674</v>
      </c>
      <c r="D37" s="124">
        <v>5321224</v>
      </c>
      <c r="E37" s="124">
        <v>971056</v>
      </c>
      <c r="F37" s="124">
        <v>155448</v>
      </c>
      <c r="G37" s="124">
        <v>23382</v>
      </c>
      <c r="H37" s="124">
        <v>95128</v>
      </c>
      <c r="I37" s="124">
        <v>683588</v>
      </c>
      <c r="J37" s="124">
        <v>273396</v>
      </c>
      <c r="K37" s="124">
        <v>13081</v>
      </c>
      <c r="L37" s="124">
        <v>42287</v>
      </c>
      <c r="M37" s="124">
        <v>3784</v>
      </c>
      <c r="N37" s="124">
        <v>7220</v>
      </c>
      <c r="O37" s="124">
        <v>835446</v>
      </c>
      <c r="P37" s="124">
        <v>7151</v>
      </c>
      <c r="Q37" s="125">
        <f t="shared" si="0"/>
        <v>26137865</v>
      </c>
    </row>
    <row r="38" spans="1:17" x14ac:dyDescent="0.2">
      <c r="A38" s="110" t="s">
        <v>126</v>
      </c>
      <c r="B38" s="120" t="s">
        <v>50</v>
      </c>
      <c r="C38" s="124">
        <v>17976278</v>
      </c>
      <c r="D38" s="124">
        <v>5402551</v>
      </c>
      <c r="E38" s="124">
        <v>985897</v>
      </c>
      <c r="F38" s="124">
        <v>157824</v>
      </c>
      <c r="G38" s="124">
        <v>23739</v>
      </c>
      <c r="H38" s="124">
        <v>236973</v>
      </c>
      <c r="I38" s="124">
        <v>1367642</v>
      </c>
      <c r="J38" s="124">
        <v>546978</v>
      </c>
      <c r="K38" s="124">
        <v>32587</v>
      </c>
      <c r="L38" s="124">
        <v>42934</v>
      </c>
      <c r="M38" s="124">
        <v>3842</v>
      </c>
      <c r="N38" s="124">
        <v>7330</v>
      </c>
      <c r="O38" s="124">
        <v>848215</v>
      </c>
      <c r="P38" s="124">
        <v>7257</v>
      </c>
      <c r="Q38" s="125">
        <f t="shared" si="0"/>
        <v>27640047</v>
      </c>
    </row>
    <row r="39" spans="1:17" x14ac:dyDescent="0.2">
      <c r="A39" s="110" t="s">
        <v>127</v>
      </c>
      <c r="B39" s="120" t="s">
        <v>51</v>
      </c>
      <c r="C39" s="124">
        <v>15666050</v>
      </c>
      <c r="D39" s="124">
        <v>4708240</v>
      </c>
      <c r="E39" s="124">
        <v>859194</v>
      </c>
      <c r="F39" s="124">
        <v>137541</v>
      </c>
      <c r="G39" s="124">
        <v>20688</v>
      </c>
      <c r="H39" s="124">
        <v>102180</v>
      </c>
      <c r="I39" s="124">
        <v>684050</v>
      </c>
      <c r="J39" s="124">
        <v>273581</v>
      </c>
      <c r="K39" s="124">
        <v>14051</v>
      </c>
      <c r="L39" s="124">
        <v>37416</v>
      </c>
      <c r="M39" s="124">
        <v>3349</v>
      </c>
      <c r="N39" s="124">
        <v>6388</v>
      </c>
      <c r="O39" s="124">
        <v>739206</v>
      </c>
      <c r="P39" s="124">
        <v>6323</v>
      </c>
      <c r="Q39" s="125">
        <f t="shared" si="0"/>
        <v>23258257</v>
      </c>
    </row>
    <row r="40" spans="1:17" x14ac:dyDescent="0.2">
      <c r="A40" s="110" t="s">
        <v>128</v>
      </c>
      <c r="B40" s="120" t="s">
        <v>52</v>
      </c>
      <c r="C40" s="124">
        <v>15384342</v>
      </c>
      <c r="D40" s="124">
        <v>4623576</v>
      </c>
      <c r="E40" s="124">
        <v>843744</v>
      </c>
      <c r="F40" s="124">
        <v>135068</v>
      </c>
      <c r="G40" s="124">
        <v>20316</v>
      </c>
      <c r="H40" s="124">
        <v>92676</v>
      </c>
      <c r="I40" s="124">
        <v>527168</v>
      </c>
      <c r="J40" s="124">
        <v>210837</v>
      </c>
      <c r="K40" s="124">
        <v>12744</v>
      </c>
      <c r="L40" s="124">
        <v>36743</v>
      </c>
      <c r="M40" s="124">
        <v>3288</v>
      </c>
      <c r="N40" s="124">
        <v>6273</v>
      </c>
      <c r="O40" s="124">
        <v>725914</v>
      </c>
      <c r="P40" s="124">
        <v>6213</v>
      </c>
      <c r="Q40" s="125">
        <f t="shared" si="0"/>
        <v>22628902</v>
      </c>
    </row>
    <row r="41" spans="1:17" x14ac:dyDescent="0.2">
      <c r="A41" s="110" t="s">
        <v>129</v>
      </c>
      <c r="B41" s="120" t="s">
        <v>53</v>
      </c>
      <c r="C41" s="124">
        <v>63900879</v>
      </c>
      <c r="D41" s="124">
        <v>19204628</v>
      </c>
      <c r="E41" s="124">
        <v>3504601</v>
      </c>
      <c r="F41" s="124">
        <v>561023</v>
      </c>
      <c r="G41" s="124">
        <v>84386</v>
      </c>
      <c r="H41" s="124">
        <v>295731</v>
      </c>
      <c r="I41" s="124">
        <v>5328142</v>
      </c>
      <c r="J41" s="124">
        <v>2130949</v>
      </c>
      <c r="K41" s="124">
        <v>40667</v>
      </c>
      <c r="L41" s="124">
        <v>152617</v>
      </c>
      <c r="M41" s="124">
        <v>13658</v>
      </c>
      <c r="N41" s="124">
        <v>26056</v>
      </c>
      <c r="O41" s="124">
        <v>3015177</v>
      </c>
      <c r="P41" s="124">
        <v>25802</v>
      </c>
      <c r="Q41" s="125">
        <f t="shared" si="0"/>
        <v>98284316</v>
      </c>
    </row>
    <row r="42" spans="1:17" x14ac:dyDescent="0.2">
      <c r="A42" s="110" t="s">
        <v>130</v>
      </c>
      <c r="B42" s="120" t="s">
        <v>54</v>
      </c>
      <c r="C42" s="124">
        <v>18773528</v>
      </c>
      <c r="D42" s="124">
        <v>5642154</v>
      </c>
      <c r="E42" s="124">
        <v>1029622</v>
      </c>
      <c r="F42" s="124">
        <v>164824</v>
      </c>
      <c r="G42" s="124">
        <v>24792</v>
      </c>
      <c r="H42" s="124">
        <v>95572</v>
      </c>
      <c r="I42" s="124">
        <v>751557</v>
      </c>
      <c r="J42" s="124">
        <v>300580</v>
      </c>
      <c r="K42" s="124">
        <v>13142</v>
      </c>
      <c r="L42" s="124">
        <v>44838</v>
      </c>
      <c r="M42" s="124">
        <v>4012</v>
      </c>
      <c r="N42" s="124">
        <v>7655</v>
      </c>
      <c r="O42" s="124">
        <v>885833</v>
      </c>
      <c r="P42" s="124">
        <v>7579</v>
      </c>
      <c r="Q42" s="125">
        <f t="shared" si="0"/>
        <v>27745688</v>
      </c>
    </row>
    <row r="43" spans="1:17" x14ac:dyDescent="0.2">
      <c r="A43" s="110" t="s">
        <v>131</v>
      </c>
      <c r="B43" s="120" t="s">
        <v>55</v>
      </c>
      <c r="C43" s="124">
        <v>15876119</v>
      </c>
      <c r="D43" s="124">
        <v>4771373</v>
      </c>
      <c r="E43" s="124">
        <v>870715</v>
      </c>
      <c r="F43" s="124">
        <v>139386</v>
      </c>
      <c r="G43" s="124">
        <v>20966</v>
      </c>
      <c r="H43" s="124">
        <v>203975</v>
      </c>
      <c r="I43" s="124">
        <v>1076410</v>
      </c>
      <c r="J43" s="124">
        <v>430502</v>
      </c>
      <c r="K43" s="124">
        <v>28049</v>
      </c>
      <c r="L43" s="124">
        <v>37918</v>
      </c>
      <c r="M43" s="124">
        <v>3393</v>
      </c>
      <c r="N43" s="124">
        <v>6474</v>
      </c>
      <c r="O43" s="124">
        <v>749118</v>
      </c>
      <c r="P43" s="124">
        <v>6409</v>
      </c>
      <c r="Q43" s="125">
        <f t="shared" si="0"/>
        <v>24220807</v>
      </c>
    </row>
    <row r="44" spans="1:17" x14ac:dyDescent="0.2">
      <c r="A44" s="110" t="s">
        <v>132</v>
      </c>
      <c r="B44" s="120" t="s">
        <v>56</v>
      </c>
      <c r="C44" s="124">
        <v>19135596</v>
      </c>
      <c r="D44" s="124">
        <v>5750969</v>
      </c>
      <c r="E44" s="124">
        <v>1049479</v>
      </c>
      <c r="F44" s="124">
        <v>168003</v>
      </c>
      <c r="G44" s="124">
        <v>25270</v>
      </c>
      <c r="H44" s="124">
        <v>130634</v>
      </c>
      <c r="I44" s="124">
        <v>985485</v>
      </c>
      <c r="J44" s="124">
        <v>394137</v>
      </c>
      <c r="K44" s="124">
        <v>17964</v>
      </c>
      <c r="L44" s="124">
        <v>45702</v>
      </c>
      <c r="M44" s="124">
        <v>4090</v>
      </c>
      <c r="N44" s="124">
        <v>7803</v>
      </c>
      <c r="O44" s="124">
        <v>902917</v>
      </c>
      <c r="P44" s="124">
        <v>7726</v>
      </c>
      <c r="Q44" s="125">
        <f t="shared" si="0"/>
        <v>28625775</v>
      </c>
    </row>
    <row r="45" spans="1:17" x14ac:dyDescent="0.2">
      <c r="A45" s="110" t="s">
        <v>133</v>
      </c>
      <c r="B45" s="120" t="s">
        <v>57</v>
      </c>
      <c r="C45" s="124">
        <v>17262753</v>
      </c>
      <c r="D45" s="124">
        <v>5188109</v>
      </c>
      <c r="E45" s="124">
        <v>946764</v>
      </c>
      <c r="F45" s="124">
        <v>151560</v>
      </c>
      <c r="G45" s="124">
        <v>22797</v>
      </c>
      <c r="H45" s="124">
        <v>139687</v>
      </c>
      <c r="I45" s="124">
        <v>946921</v>
      </c>
      <c r="J45" s="124">
        <v>378714</v>
      </c>
      <c r="K45" s="124">
        <v>19209</v>
      </c>
      <c r="L45" s="124">
        <v>41229</v>
      </c>
      <c r="M45" s="124">
        <v>3690</v>
      </c>
      <c r="N45" s="124">
        <v>7039</v>
      </c>
      <c r="O45" s="124">
        <v>814547</v>
      </c>
      <c r="P45" s="124">
        <v>6969</v>
      </c>
      <c r="Q45" s="125">
        <f t="shared" si="0"/>
        <v>25929988</v>
      </c>
    </row>
    <row r="46" spans="1:17" x14ac:dyDescent="0.2">
      <c r="A46" s="110" t="s">
        <v>134</v>
      </c>
      <c r="B46" s="120" t="s">
        <v>58</v>
      </c>
      <c r="C46" s="124">
        <v>27227270</v>
      </c>
      <c r="D46" s="124">
        <v>8182823</v>
      </c>
      <c r="E46" s="124">
        <v>1493262</v>
      </c>
      <c r="F46" s="124">
        <v>239044</v>
      </c>
      <c r="G46" s="124">
        <v>35956</v>
      </c>
      <c r="H46" s="124">
        <v>154842</v>
      </c>
      <c r="I46" s="124">
        <v>1792152</v>
      </c>
      <c r="J46" s="124">
        <v>716758</v>
      </c>
      <c r="K46" s="124">
        <v>21293</v>
      </c>
      <c r="L46" s="124">
        <v>65028</v>
      </c>
      <c r="M46" s="124">
        <v>5819</v>
      </c>
      <c r="N46" s="124">
        <v>11102</v>
      </c>
      <c r="O46" s="124">
        <v>1284725</v>
      </c>
      <c r="P46" s="124">
        <v>10994</v>
      </c>
      <c r="Q46" s="125">
        <f t="shared" si="0"/>
        <v>41241068</v>
      </c>
    </row>
    <row r="47" spans="1:17" x14ac:dyDescent="0.2">
      <c r="A47" s="110" t="s">
        <v>135</v>
      </c>
      <c r="B47" s="120" t="s">
        <v>59</v>
      </c>
      <c r="C47" s="124">
        <v>15955921</v>
      </c>
      <c r="D47" s="124">
        <v>4795357</v>
      </c>
      <c r="E47" s="124">
        <v>875092</v>
      </c>
      <c r="F47" s="124">
        <v>140086</v>
      </c>
      <c r="G47" s="124">
        <v>21071</v>
      </c>
      <c r="H47" s="124">
        <v>86480</v>
      </c>
      <c r="I47" s="124">
        <v>600786</v>
      </c>
      <c r="J47" s="124">
        <v>240280</v>
      </c>
      <c r="K47" s="124">
        <v>11892</v>
      </c>
      <c r="L47" s="124">
        <v>38109</v>
      </c>
      <c r="M47" s="124">
        <v>3410</v>
      </c>
      <c r="N47" s="124">
        <v>6506</v>
      </c>
      <c r="O47" s="124">
        <v>752884</v>
      </c>
      <c r="P47" s="124">
        <v>6441</v>
      </c>
      <c r="Q47" s="125">
        <f t="shared" si="0"/>
        <v>23534315</v>
      </c>
    </row>
    <row r="48" spans="1:17" x14ac:dyDescent="0.2">
      <c r="A48" s="110" t="s">
        <v>136</v>
      </c>
      <c r="B48" s="120" t="s">
        <v>60</v>
      </c>
      <c r="C48" s="124">
        <v>22215928</v>
      </c>
      <c r="D48" s="124">
        <v>6676725</v>
      </c>
      <c r="E48" s="124">
        <v>1218418</v>
      </c>
      <c r="F48" s="124">
        <v>195047</v>
      </c>
      <c r="G48" s="124">
        <v>29338</v>
      </c>
      <c r="H48" s="124">
        <v>109836</v>
      </c>
      <c r="I48" s="124">
        <v>1042697</v>
      </c>
      <c r="J48" s="124">
        <v>417019</v>
      </c>
      <c r="K48" s="124">
        <v>15104</v>
      </c>
      <c r="L48" s="124">
        <v>53059</v>
      </c>
      <c r="M48" s="124">
        <v>4748</v>
      </c>
      <c r="N48" s="124">
        <v>9059</v>
      </c>
      <c r="O48" s="124">
        <v>1048263</v>
      </c>
      <c r="P48" s="124">
        <v>8971</v>
      </c>
      <c r="Q48" s="125">
        <f t="shared" si="0"/>
        <v>33044212</v>
      </c>
    </row>
    <row r="49" spans="1:17" x14ac:dyDescent="0.2">
      <c r="A49" s="110" t="s">
        <v>137</v>
      </c>
      <c r="B49" s="120" t="s">
        <v>61</v>
      </c>
      <c r="C49" s="124">
        <v>29956282</v>
      </c>
      <c r="D49" s="124">
        <v>9002994</v>
      </c>
      <c r="E49" s="124">
        <v>1642932</v>
      </c>
      <c r="F49" s="124">
        <v>263004</v>
      </c>
      <c r="G49" s="124">
        <v>39559</v>
      </c>
      <c r="H49" s="124">
        <v>253475</v>
      </c>
      <c r="I49" s="124">
        <v>2314986</v>
      </c>
      <c r="J49" s="124">
        <v>925861</v>
      </c>
      <c r="K49" s="124">
        <v>34856</v>
      </c>
      <c r="L49" s="124">
        <v>71547</v>
      </c>
      <c r="M49" s="124">
        <v>6402</v>
      </c>
      <c r="N49" s="124">
        <v>12215</v>
      </c>
      <c r="O49" s="124">
        <v>1413494</v>
      </c>
      <c r="P49" s="124">
        <v>12095</v>
      </c>
      <c r="Q49" s="125">
        <f t="shared" si="0"/>
        <v>45949702</v>
      </c>
    </row>
    <row r="50" spans="1:17" x14ac:dyDescent="0.2">
      <c r="A50" s="110" t="s">
        <v>138</v>
      </c>
      <c r="B50" s="120" t="s">
        <v>62</v>
      </c>
      <c r="C50" s="124">
        <v>26881042</v>
      </c>
      <c r="D50" s="124">
        <v>8078769</v>
      </c>
      <c r="E50" s="124">
        <v>1474273</v>
      </c>
      <c r="F50" s="124">
        <v>236004</v>
      </c>
      <c r="G50" s="124">
        <v>35498</v>
      </c>
      <c r="H50" s="124">
        <v>152232</v>
      </c>
      <c r="I50" s="124">
        <v>1682248</v>
      </c>
      <c r="J50" s="124">
        <v>672802</v>
      </c>
      <c r="K50" s="124">
        <v>20934</v>
      </c>
      <c r="L50" s="124">
        <v>64201</v>
      </c>
      <c r="M50" s="124">
        <v>5745</v>
      </c>
      <c r="N50" s="124">
        <v>10961</v>
      </c>
      <c r="O50" s="124">
        <v>1268388</v>
      </c>
      <c r="P50" s="124">
        <v>10852</v>
      </c>
      <c r="Q50" s="125">
        <f t="shared" si="0"/>
        <v>40593949</v>
      </c>
    </row>
    <row r="51" spans="1:17" x14ac:dyDescent="0.2">
      <c r="A51" s="110" t="s">
        <v>139</v>
      </c>
      <c r="B51" s="120" t="s">
        <v>63</v>
      </c>
      <c r="C51" s="124">
        <v>20832133</v>
      </c>
      <c r="D51" s="124">
        <v>6260843</v>
      </c>
      <c r="E51" s="124">
        <v>1142525</v>
      </c>
      <c r="F51" s="124">
        <v>182897</v>
      </c>
      <c r="G51" s="124">
        <v>27510</v>
      </c>
      <c r="H51" s="124">
        <v>123505</v>
      </c>
      <c r="I51" s="124">
        <v>1130819</v>
      </c>
      <c r="J51" s="124">
        <v>452262</v>
      </c>
      <c r="K51" s="124">
        <v>16983</v>
      </c>
      <c r="L51" s="124">
        <v>49755</v>
      </c>
      <c r="M51" s="124">
        <v>4452</v>
      </c>
      <c r="N51" s="124">
        <v>8494</v>
      </c>
      <c r="O51" s="124">
        <v>982969</v>
      </c>
      <c r="P51" s="124">
        <v>8412</v>
      </c>
      <c r="Q51" s="125">
        <f t="shared" si="0"/>
        <v>31223559</v>
      </c>
    </row>
    <row r="52" spans="1:17" x14ac:dyDescent="0.2">
      <c r="A52" s="110" t="s">
        <v>140</v>
      </c>
      <c r="B52" s="120" t="s">
        <v>64</v>
      </c>
      <c r="C52" s="124">
        <v>23493101</v>
      </c>
      <c r="D52" s="124">
        <v>7060564</v>
      </c>
      <c r="E52" s="124">
        <v>1288464</v>
      </c>
      <c r="F52" s="124">
        <v>206260</v>
      </c>
      <c r="G52" s="124">
        <v>31024</v>
      </c>
      <c r="H52" s="124">
        <v>118625</v>
      </c>
      <c r="I52" s="124">
        <v>1197914</v>
      </c>
      <c r="J52" s="124">
        <v>479096</v>
      </c>
      <c r="K52" s="124">
        <v>16312</v>
      </c>
      <c r="L52" s="124">
        <v>56111</v>
      </c>
      <c r="M52" s="124">
        <v>5021</v>
      </c>
      <c r="N52" s="124">
        <v>9579</v>
      </c>
      <c r="O52" s="124">
        <v>1108527</v>
      </c>
      <c r="P52" s="124">
        <v>9485</v>
      </c>
      <c r="Q52" s="125">
        <f t="shared" si="0"/>
        <v>35080083</v>
      </c>
    </row>
    <row r="53" spans="1:17" x14ac:dyDescent="0.2">
      <c r="A53" s="110" t="s">
        <v>141</v>
      </c>
      <c r="B53" s="120" t="s">
        <v>65</v>
      </c>
      <c r="C53" s="124">
        <v>38493748</v>
      </c>
      <c r="D53" s="124">
        <v>11568825</v>
      </c>
      <c r="E53" s="124">
        <v>2111164</v>
      </c>
      <c r="F53" s="124">
        <v>337959</v>
      </c>
      <c r="G53" s="124">
        <v>50834</v>
      </c>
      <c r="H53" s="124">
        <v>214967</v>
      </c>
      <c r="I53" s="124">
        <v>2663995</v>
      </c>
      <c r="J53" s="124">
        <v>1065444</v>
      </c>
      <c r="K53" s="124">
        <v>29561</v>
      </c>
      <c r="L53" s="124">
        <v>91936</v>
      </c>
      <c r="M53" s="124">
        <v>8227</v>
      </c>
      <c r="N53" s="124">
        <v>15696</v>
      </c>
      <c r="O53" s="124">
        <v>1816336</v>
      </c>
      <c r="P53" s="124">
        <v>15542</v>
      </c>
      <c r="Q53" s="125">
        <f t="shared" si="0"/>
        <v>58484234</v>
      </c>
    </row>
    <row r="54" spans="1:17" x14ac:dyDescent="0.2">
      <c r="A54" s="110" t="s">
        <v>142</v>
      </c>
      <c r="B54" s="120" t="s">
        <v>66</v>
      </c>
      <c r="C54" s="124">
        <v>21964139</v>
      </c>
      <c r="D54" s="124">
        <v>6601053</v>
      </c>
      <c r="E54" s="124">
        <v>1204609</v>
      </c>
      <c r="F54" s="124">
        <v>192836</v>
      </c>
      <c r="G54" s="124">
        <v>29005</v>
      </c>
      <c r="H54" s="124">
        <v>148406</v>
      </c>
      <c r="I54" s="124">
        <v>1257904</v>
      </c>
      <c r="J54" s="124">
        <v>503089</v>
      </c>
      <c r="K54" s="124">
        <v>20408</v>
      </c>
      <c r="L54" s="124">
        <v>52458</v>
      </c>
      <c r="M54" s="124">
        <v>4694</v>
      </c>
      <c r="N54" s="124">
        <v>8956</v>
      </c>
      <c r="O54" s="124">
        <v>1036383</v>
      </c>
      <c r="P54" s="124">
        <v>8868</v>
      </c>
      <c r="Q54" s="125">
        <f t="shared" si="0"/>
        <v>33032808</v>
      </c>
    </row>
    <row r="55" spans="1:17" x14ac:dyDescent="0.2">
      <c r="A55" s="110" t="s">
        <v>143</v>
      </c>
      <c r="B55" s="120" t="s">
        <v>67</v>
      </c>
      <c r="C55" s="124">
        <v>124595389</v>
      </c>
      <c r="D55" s="124">
        <v>37445620</v>
      </c>
      <c r="E55" s="124">
        <v>6833352</v>
      </c>
      <c r="F55" s="124">
        <v>1093896</v>
      </c>
      <c r="G55" s="124">
        <v>164537</v>
      </c>
      <c r="H55" s="124">
        <v>672393</v>
      </c>
      <c r="I55" s="124">
        <v>8268644</v>
      </c>
      <c r="J55" s="124">
        <v>3306981</v>
      </c>
      <c r="K55" s="124">
        <v>92462</v>
      </c>
      <c r="L55" s="124">
        <v>297577</v>
      </c>
      <c r="M55" s="124">
        <v>26629</v>
      </c>
      <c r="N55" s="124">
        <v>50805</v>
      </c>
      <c r="O55" s="124">
        <v>5879061</v>
      </c>
      <c r="P55" s="124">
        <v>50306</v>
      </c>
      <c r="Q55" s="125">
        <f t="shared" si="0"/>
        <v>188777652</v>
      </c>
    </row>
    <row r="56" spans="1:17" x14ac:dyDescent="0.2">
      <c r="A56" s="110" t="s">
        <v>144</v>
      </c>
      <c r="B56" s="120" t="s">
        <v>68</v>
      </c>
      <c r="C56" s="124">
        <v>44537537</v>
      </c>
      <c r="D56" s="124">
        <v>13385212</v>
      </c>
      <c r="E56" s="124">
        <v>2442632</v>
      </c>
      <c r="F56" s="124">
        <v>391021</v>
      </c>
      <c r="G56" s="124">
        <v>58815</v>
      </c>
      <c r="H56" s="124">
        <v>220979</v>
      </c>
      <c r="I56" s="124">
        <v>3138792</v>
      </c>
      <c r="J56" s="124">
        <v>1255336</v>
      </c>
      <c r="K56" s="124">
        <v>30387</v>
      </c>
      <c r="L56" s="124">
        <v>106371</v>
      </c>
      <c r="M56" s="124">
        <v>9519</v>
      </c>
      <c r="N56" s="124">
        <v>18160</v>
      </c>
      <c r="O56" s="124">
        <v>2101514</v>
      </c>
      <c r="P56" s="124">
        <v>17980</v>
      </c>
      <c r="Q56" s="125">
        <f t="shared" si="0"/>
        <v>67714255</v>
      </c>
    </row>
    <row r="57" spans="1:17" x14ac:dyDescent="0.2">
      <c r="A57" s="110" t="s">
        <v>145</v>
      </c>
      <c r="B57" s="120" t="s">
        <v>69</v>
      </c>
      <c r="C57" s="124">
        <v>16658239</v>
      </c>
      <c r="D57" s="124">
        <v>5006430</v>
      </c>
      <c r="E57" s="124">
        <v>913610</v>
      </c>
      <c r="F57" s="124">
        <v>146252</v>
      </c>
      <c r="G57" s="124">
        <v>21998</v>
      </c>
      <c r="H57" s="124">
        <v>97667</v>
      </c>
      <c r="I57" s="124">
        <v>690109</v>
      </c>
      <c r="J57" s="124">
        <v>276004</v>
      </c>
      <c r="K57" s="124">
        <v>13430</v>
      </c>
      <c r="L57" s="124">
        <v>39786</v>
      </c>
      <c r="M57" s="124">
        <v>3560</v>
      </c>
      <c r="N57" s="124">
        <v>6793</v>
      </c>
      <c r="O57" s="124">
        <v>786023</v>
      </c>
      <c r="P57" s="124">
        <v>6726</v>
      </c>
      <c r="Q57" s="125">
        <f t="shared" si="0"/>
        <v>24666627</v>
      </c>
    </row>
    <row r="58" spans="1:17" x14ac:dyDescent="0.2">
      <c r="A58" s="110" t="s">
        <v>146</v>
      </c>
      <c r="B58" s="120" t="s">
        <v>70</v>
      </c>
      <c r="C58" s="124">
        <v>31437661</v>
      </c>
      <c r="D58" s="124">
        <v>9448204</v>
      </c>
      <c r="E58" s="124">
        <v>1724178</v>
      </c>
      <c r="F58" s="124">
        <v>276010</v>
      </c>
      <c r="G58" s="124">
        <v>41516</v>
      </c>
      <c r="H58" s="124">
        <v>165876</v>
      </c>
      <c r="I58" s="124">
        <v>1784412</v>
      </c>
      <c r="J58" s="124">
        <v>713662</v>
      </c>
      <c r="K58" s="124">
        <v>22810</v>
      </c>
      <c r="L58" s="124">
        <v>75084</v>
      </c>
      <c r="M58" s="124">
        <v>6719</v>
      </c>
      <c r="N58" s="124">
        <v>12819</v>
      </c>
      <c r="O58" s="124">
        <v>1483393</v>
      </c>
      <c r="P58" s="124">
        <v>12691</v>
      </c>
      <c r="Q58" s="125">
        <f t="shared" si="0"/>
        <v>47205035</v>
      </c>
    </row>
    <row r="59" spans="1:17" x14ac:dyDescent="0.2">
      <c r="A59" s="110" t="s">
        <v>147</v>
      </c>
      <c r="B59" s="120" t="s">
        <v>71</v>
      </c>
      <c r="C59" s="124">
        <v>28344460</v>
      </c>
      <c r="D59" s="124">
        <v>8518581</v>
      </c>
      <c r="E59" s="124">
        <v>1554533</v>
      </c>
      <c r="F59" s="124">
        <v>248853</v>
      </c>
      <c r="G59" s="124">
        <v>37431</v>
      </c>
      <c r="H59" s="124">
        <v>180418</v>
      </c>
      <c r="I59" s="124">
        <v>1636179</v>
      </c>
      <c r="J59" s="124">
        <v>654377</v>
      </c>
      <c r="K59" s="124">
        <v>24810</v>
      </c>
      <c r="L59" s="124">
        <v>67696</v>
      </c>
      <c r="M59" s="124">
        <v>6058</v>
      </c>
      <c r="N59" s="124">
        <v>11558</v>
      </c>
      <c r="O59" s="124">
        <v>1337440</v>
      </c>
      <c r="P59" s="124">
        <v>11443</v>
      </c>
      <c r="Q59" s="125">
        <f t="shared" si="0"/>
        <v>42633837</v>
      </c>
    </row>
    <row r="60" spans="1:17" x14ac:dyDescent="0.2">
      <c r="A60" s="110" t="s">
        <v>148</v>
      </c>
      <c r="B60" s="120" t="s">
        <v>72</v>
      </c>
      <c r="C60" s="124">
        <v>31305030</v>
      </c>
      <c r="D60" s="124">
        <v>9408344</v>
      </c>
      <c r="E60" s="124">
        <v>1716904</v>
      </c>
      <c r="F60" s="124">
        <v>274845</v>
      </c>
      <c r="G60" s="124">
        <v>41341</v>
      </c>
      <c r="H60" s="124">
        <v>172583</v>
      </c>
      <c r="I60" s="124">
        <v>1963205</v>
      </c>
      <c r="J60" s="124">
        <v>785169</v>
      </c>
      <c r="K60" s="124">
        <v>23732</v>
      </c>
      <c r="L60" s="124">
        <v>74767</v>
      </c>
      <c r="M60" s="124">
        <v>6691</v>
      </c>
      <c r="N60" s="124">
        <v>12765</v>
      </c>
      <c r="O60" s="124">
        <v>1477135</v>
      </c>
      <c r="P60" s="124">
        <v>12637</v>
      </c>
      <c r="Q60" s="125">
        <f t="shared" si="0"/>
        <v>47275148</v>
      </c>
    </row>
    <row r="61" spans="1:17" x14ac:dyDescent="0.2">
      <c r="A61" s="110" t="s">
        <v>149</v>
      </c>
      <c r="B61" s="120" t="s">
        <v>73</v>
      </c>
      <c r="C61" s="124">
        <v>22263044</v>
      </c>
      <c r="D61" s="124">
        <v>6690886</v>
      </c>
      <c r="E61" s="124">
        <v>1221002</v>
      </c>
      <c r="F61" s="124">
        <v>195460</v>
      </c>
      <c r="G61" s="124">
        <v>29400</v>
      </c>
      <c r="H61" s="124">
        <v>155277</v>
      </c>
      <c r="I61" s="124">
        <v>1165403</v>
      </c>
      <c r="J61" s="124">
        <v>466094</v>
      </c>
      <c r="K61" s="124">
        <v>21352</v>
      </c>
      <c r="L61" s="124">
        <v>53172</v>
      </c>
      <c r="M61" s="124">
        <v>4758</v>
      </c>
      <c r="N61" s="124">
        <v>9077</v>
      </c>
      <c r="O61" s="124">
        <v>1050487</v>
      </c>
      <c r="P61" s="124">
        <v>8988</v>
      </c>
      <c r="Q61" s="125">
        <f t="shared" si="0"/>
        <v>33334400</v>
      </c>
    </row>
    <row r="62" spans="1:17" x14ac:dyDescent="0.2">
      <c r="A62" s="110" t="s">
        <v>150</v>
      </c>
      <c r="B62" s="120" t="s">
        <v>74</v>
      </c>
      <c r="C62" s="124">
        <v>23749376</v>
      </c>
      <c r="D62" s="124">
        <v>7137585</v>
      </c>
      <c r="E62" s="124">
        <v>1302519</v>
      </c>
      <c r="F62" s="124">
        <v>208508</v>
      </c>
      <c r="G62" s="124">
        <v>31363</v>
      </c>
      <c r="H62" s="124">
        <v>142772</v>
      </c>
      <c r="I62" s="124">
        <v>1280336</v>
      </c>
      <c r="J62" s="124">
        <v>512061</v>
      </c>
      <c r="K62" s="124">
        <v>19633</v>
      </c>
      <c r="L62" s="124">
        <v>56722</v>
      </c>
      <c r="M62" s="124">
        <v>5076</v>
      </c>
      <c r="N62" s="124">
        <v>9684</v>
      </c>
      <c r="O62" s="124">
        <v>1120620</v>
      </c>
      <c r="P62" s="124">
        <v>9590</v>
      </c>
      <c r="Q62" s="125">
        <f t="shared" si="0"/>
        <v>35585845</v>
      </c>
    </row>
    <row r="63" spans="1:17" x14ac:dyDescent="0.2">
      <c r="A63" s="110" t="s">
        <v>151</v>
      </c>
      <c r="B63" s="120" t="s">
        <v>75</v>
      </c>
      <c r="C63" s="124">
        <v>39784092</v>
      </c>
      <c r="D63" s="124">
        <v>11956622</v>
      </c>
      <c r="E63" s="124">
        <v>2181932</v>
      </c>
      <c r="F63" s="124">
        <v>349288</v>
      </c>
      <c r="G63" s="124">
        <v>52538</v>
      </c>
      <c r="H63" s="124">
        <v>232103</v>
      </c>
      <c r="I63" s="124">
        <v>3069349</v>
      </c>
      <c r="J63" s="124">
        <v>1227563</v>
      </c>
      <c r="K63" s="124">
        <v>31917</v>
      </c>
      <c r="L63" s="124">
        <v>95018</v>
      </c>
      <c r="M63" s="124">
        <v>8503</v>
      </c>
      <c r="N63" s="124">
        <v>16222</v>
      </c>
      <c r="O63" s="124">
        <v>1877221</v>
      </c>
      <c r="P63" s="124">
        <v>16061</v>
      </c>
      <c r="Q63" s="125">
        <f t="shared" si="0"/>
        <v>60898429</v>
      </c>
    </row>
    <row r="64" spans="1:17" x14ac:dyDescent="0.2">
      <c r="A64" s="110" t="s">
        <v>152</v>
      </c>
      <c r="B64" s="120" t="s">
        <v>76</v>
      </c>
      <c r="C64" s="124">
        <v>45696390</v>
      </c>
      <c r="D64" s="124">
        <v>13733491</v>
      </c>
      <c r="E64" s="124">
        <v>2506189</v>
      </c>
      <c r="F64" s="124">
        <v>401195</v>
      </c>
      <c r="G64" s="124">
        <v>60345</v>
      </c>
      <c r="H64" s="124">
        <v>243840</v>
      </c>
      <c r="I64" s="124">
        <v>3297666</v>
      </c>
      <c r="J64" s="124">
        <v>1318876</v>
      </c>
      <c r="K64" s="124">
        <v>33531</v>
      </c>
      <c r="L64" s="124">
        <v>109140</v>
      </c>
      <c r="M64" s="124">
        <v>9766</v>
      </c>
      <c r="N64" s="124">
        <v>18633</v>
      </c>
      <c r="O64" s="124">
        <v>2156194</v>
      </c>
      <c r="P64" s="124">
        <v>18451</v>
      </c>
      <c r="Q64" s="125">
        <f t="shared" si="0"/>
        <v>69603707</v>
      </c>
    </row>
    <row r="65" spans="1:17" ht="12.75" thickBot="1" x14ac:dyDescent="0.25">
      <c r="A65" s="110" t="s">
        <v>153</v>
      </c>
      <c r="B65" s="121" t="s">
        <v>77</v>
      </c>
      <c r="C65" s="126">
        <v>19213934</v>
      </c>
      <c r="D65" s="126">
        <v>5774512</v>
      </c>
      <c r="E65" s="126">
        <v>1053775</v>
      </c>
      <c r="F65" s="126">
        <v>168690</v>
      </c>
      <c r="G65" s="126">
        <v>25373</v>
      </c>
      <c r="H65" s="126">
        <v>102566</v>
      </c>
      <c r="I65" s="126">
        <v>840410</v>
      </c>
      <c r="J65" s="126">
        <v>336113</v>
      </c>
      <c r="K65" s="126">
        <v>14101</v>
      </c>
      <c r="L65" s="126">
        <v>45890</v>
      </c>
      <c r="M65" s="126">
        <v>4106</v>
      </c>
      <c r="N65" s="126">
        <v>7835</v>
      </c>
      <c r="O65" s="126">
        <v>906614</v>
      </c>
      <c r="P65" s="126">
        <v>7750</v>
      </c>
      <c r="Q65" s="127">
        <f t="shared" si="0"/>
        <v>28501669</v>
      </c>
    </row>
    <row r="66" spans="1:17" ht="12.75" thickBot="1" x14ac:dyDescent="0.25">
      <c r="A66" s="111"/>
      <c r="B66" s="112" t="s">
        <v>154</v>
      </c>
      <c r="C66" s="113">
        <f t="shared" ref="C66:P66" si="1">SUM(C6:C65)</f>
        <v>1827644128</v>
      </c>
      <c r="D66" s="113">
        <f t="shared" si="1"/>
        <v>549276091</v>
      </c>
      <c r="E66" s="113">
        <f t="shared" si="1"/>
        <v>100235933</v>
      </c>
      <c r="F66" s="113">
        <f t="shared" si="1"/>
        <v>16045958</v>
      </c>
      <c r="G66" s="113">
        <f t="shared" si="1"/>
        <v>2413535</v>
      </c>
      <c r="H66" s="113">
        <f t="shared" si="1"/>
        <v>10712642</v>
      </c>
      <c r="I66" s="113">
        <f t="shared" si="1"/>
        <v>111295471</v>
      </c>
      <c r="J66" s="113">
        <f t="shared" si="1"/>
        <v>44511768</v>
      </c>
      <c r="K66" s="113">
        <f>SUM(K6:K65)</f>
        <v>1473118</v>
      </c>
      <c r="L66" s="114">
        <f t="shared" si="1"/>
        <v>4365049</v>
      </c>
      <c r="M66" s="113">
        <f t="shared" si="1"/>
        <v>390607</v>
      </c>
      <c r="N66" s="113">
        <f t="shared" si="1"/>
        <v>745234</v>
      </c>
      <c r="O66" s="113">
        <f t="shared" si="1"/>
        <v>86237794</v>
      </c>
      <c r="P66" s="113">
        <f t="shared" si="1"/>
        <v>737913</v>
      </c>
      <c r="Q66" s="113">
        <f>SUM(Q6:Q65)</f>
        <v>2756085241</v>
      </c>
    </row>
  </sheetData>
  <mergeCells count="20">
    <mergeCell ref="Q4:Q5"/>
    <mergeCell ref="A1:Q1"/>
    <mergeCell ref="A2:Q2"/>
    <mergeCell ref="A3:Q3"/>
    <mergeCell ref="L4:L5"/>
    <mergeCell ref="M4:M5"/>
    <mergeCell ref="N4:N5"/>
    <mergeCell ref="O4:O5"/>
    <mergeCell ref="P4:P5"/>
    <mergeCell ref="G4:G5"/>
    <mergeCell ref="H4:H5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1F908-F4D5-4744-8F74-767CDDB01142}">
  <dimension ref="A1:O65"/>
  <sheetViews>
    <sheetView workbookViewId="0">
      <selection activeCell="G69" sqref="G69"/>
    </sheetView>
  </sheetViews>
  <sheetFormatPr baseColWidth="10" defaultRowHeight="12.75" x14ac:dyDescent="0.2"/>
  <cols>
    <col min="1" max="1" width="4" style="69" bestFit="1" customWidth="1"/>
    <col min="2" max="2" width="24.140625" style="69" bestFit="1" customWidth="1"/>
    <col min="3" max="3" width="17" style="69" bestFit="1" customWidth="1"/>
    <col min="4" max="4" width="14.42578125" style="69" bestFit="1" customWidth="1"/>
    <col min="5" max="5" width="15.42578125" style="69" bestFit="1" customWidth="1"/>
    <col min="6" max="6" width="14.42578125" style="69" bestFit="1" customWidth="1"/>
    <col min="7" max="7" width="13.42578125" style="69" customWidth="1"/>
    <col min="8" max="9" width="15.42578125" style="69" bestFit="1" customWidth="1"/>
    <col min="10" max="10" width="14.42578125" style="69" bestFit="1" customWidth="1"/>
    <col min="11" max="11" width="15.42578125" style="69" bestFit="1" customWidth="1"/>
    <col min="12" max="15" width="14.42578125" style="69" bestFit="1" customWidth="1"/>
    <col min="16" max="16384" width="11.42578125" style="69"/>
  </cols>
  <sheetData>
    <row r="1" spans="1:15" x14ac:dyDescent="0.2">
      <c r="A1" s="66" t="s">
        <v>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x14ac:dyDescent="0.2">
      <c r="A2" s="70" t="s">
        <v>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13.5" thickBot="1" x14ac:dyDescent="0.25">
      <c r="A3" s="70" t="s">
        <v>158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15" ht="13.5" thickBot="1" x14ac:dyDescent="0.25">
      <c r="A4" s="89"/>
      <c r="B4" s="90" t="s">
        <v>81</v>
      </c>
      <c r="C4" s="75" t="s">
        <v>78</v>
      </c>
      <c r="D4" s="76" t="s">
        <v>82</v>
      </c>
      <c r="E4" s="76" t="s">
        <v>83</v>
      </c>
      <c r="F4" s="76" t="s">
        <v>84</v>
      </c>
      <c r="G4" s="76" t="s">
        <v>85</v>
      </c>
      <c r="H4" s="76" t="s">
        <v>86</v>
      </c>
      <c r="I4" s="76" t="s">
        <v>87</v>
      </c>
      <c r="J4" s="76" t="s">
        <v>88</v>
      </c>
      <c r="K4" s="76" t="s">
        <v>89</v>
      </c>
      <c r="L4" s="76" t="s">
        <v>90</v>
      </c>
      <c r="M4" s="76" t="s">
        <v>91</v>
      </c>
      <c r="N4" s="76" t="s">
        <v>92</v>
      </c>
      <c r="O4" s="76" t="s">
        <v>93</v>
      </c>
    </row>
    <row r="5" spans="1:15" x14ac:dyDescent="0.2">
      <c r="A5" s="77" t="s">
        <v>94</v>
      </c>
      <c r="B5" s="78" t="s">
        <v>18</v>
      </c>
      <c r="C5" s="79">
        <f>SUM(D5:O5)</f>
        <v>677990</v>
      </c>
      <c r="D5" s="79">
        <f>ROUND('[3]CALENDARIO FOCO 2023'!E9,0)</f>
        <v>60628</v>
      </c>
      <c r="E5" s="79">
        <f>ROUND('[3]CALENDARIO FOCO 2023'!F9,0)</f>
        <v>57268</v>
      </c>
      <c r="F5" s="79">
        <f>ROUND('[3]CALENDARIO FOCO 2023'!G9,0)</f>
        <v>54477</v>
      </c>
      <c r="G5" s="79">
        <f>ROUND('[3]CALENDARIO FOCO 2023'!H9,0)</f>
        <v>50432</v>
      </c>
      <c r="H5" s="79">
        <f>ROUND('[3]CALENDARIO FOCO 2023'!I9,0)</f>
        <v>58290</v>
      </c>
      <c r="I5" s="79">
        <f>ROUND('[3]CALENDARIO FOCO 2023'!J9,0)</f>
        <v>56334</v>
      </c>
      <c r="J5" s="79">
        <f>ROUND('[3]CALENDARIO FOCO 2023'!K9,0)</f>
        <v>58383</v>
      </c>
      <c r="K5" s="79">
        <f>ROUND('[3]CALENDARIO FOCO 2023'!L9,0)</f>
        <v>56175</v>
      </c>
      <c r="L5" s="79">
        <f>ROUND('[3]CALENDARIO FOCO 2023'!M9,0)</f>
        <v>57258</v>
      </c>
      <c r="M5" s="79">
        <f>ROUND('[3]CALENDARIO FOCO 2023'!N9,0)</f>
        <v>57149</v>
      </c>
      <c r="N5" s="79">
        <f>ROUND('[3]CALENDARIO FOCO 2023'!O9,0)</f>
        <v>54814</v>
      </c>
      <c r="O5" s="79">
        <f>ROUND('[3]CALENDARIO FOCO 2023'!P9,0)</f>
        <v>56782</v>
      </c>
    </row>
    <row r="6" spans="1:15" x14ac:dyDescent="0.2">
      <c r="A6" s="80" t="s">
        <v>95</v>
      </c>
      <c r="B6" s="81" t="s">
        <v>19</v>
      </c>
      <c r="C6" s="82">
        <f t="shared" ref="C6:C64" si="0">SUM(D6:O6)</f>
        <v>1488099</v>
      </c>
      <c r="D6" s="82">
        <f>ROUND('[3]CALENDARIO FOCO 2023'!E10,0)</f>
        <v>133069</v>
      </c>
      <c r="E6" s="82">
        <f>ROUND('[3]CALENDARIO FOCO 2023'!F10,0)</f>
        <v>125696</v>
      </c>
      <c r="F6" s="82">
        <f>ROUND('[3]CALENDARIO FOCO 2023'!G10,0)</f>
        <v>119569</v>
      </c>
      <c r="G6" s="82">
        <f>ROUND('[3]CALENDARIO FOCO 2023'!H10,0)</f>
        <v>110692</v>
      </c>
      <c r="H6" s="82">
        <f>ROUND('[3]CALENDARIO FOCO 2023'!I10,0)</f>
        <v>127940</v>
      </c>
      <c r="I6" s="82">
        <f>ROUND('[3]CALENDARIO FOCO 2023'!J10,0)</f>
        <v>123646</v>
      </c>
      <c r="J6" s="82">
        <f>ROUND('[3]CALENDARIO FOCO 2023'!K10,0)</f>
        <v>128142</v>
      </c>
      <c r="K6" s="82">
        <f>ROUND('[3]CALENDARIO FOCO 2023'!L10,0)</f>
        <v>123297</v>
      </c>
      <c r="L6" s="82">
        <f>ROUND('[3]CALENDARIO FOCO 2023'!M10,0)</f>
        <v>125673</v>
      </c>
      <c r="M6" s="82">
        <f>ROUND('[3]CALENDARIO FOCO 2023'!N10,0)</f>
        <v>125434</v>
      </c>
      <c r="N6" s="82">
        <f>ROUND('[3]CALENDARIO FOCO 2023'!O10,0)</f>
        <v>120309</v>
      </c>
      <c r="O6" s="82">
        <f>ROUND('[3]CALENDARIO FOCO 2023'!P10,0)+2</f>
        <v>124632</v>
      </c>
    </row>
    <row r="7" spans="1:15" x14ac:dyDescent="0.2">
      <c r="A7" s="80" t="s">
        <v>96</v>
      </c>
      <c r="B7" s="81" t="s">
        <v>20</v>
      </c>
      <c r="C7" s="82">
        <f t="shared" si="0"/>
        <v>1021674</v>
      </c>
      <c r="D7" s="82">
        <f>ROUND('[3]CALENDARIO FOCO 2023'!E11,0)</f>
        <v>91361</v>
      </c>
      <c r="E7" s="82">
        <f>ROUND('[3]CALENDARIO FOCO 2023'!F11,0)</f>
        <v>86299</v>
      </c>
      <c r="F7" s="82">
        <f>ROUND('[3]CALENDARIO FOCO 2023'!G11,0)</f>
        <v>82092</v>
      </c>
      <c r="G7" s="82">
        <f>ROUND('[3]CALENDARIO FOCO 2023'!H11,0)</f>
        <v>75997</v>
      </c>
      <c r="H7" s="82">
        <f>ROUND('[3]CALENDARIO FOCO 2023'!I11,0)</f>
        <v>87839</v>
      </c>
      <c r="I7" s="82">
        <f>ROUND('[3]CALENDARIO FOCO 2023'!J11,0)</f>
        <v>84891</v>
      </c>
      <c r="J7" s="82">
        <f>ROUND('[3]CALENDARIO FOCO 2023'!K11,0)</f>
        <v>87978</v>
      </c>
      <c r="K7" s="82">
        <f>ROUND('[3]CALENDARIO FOCO 2023'!L11,0)</f>
        <v>84651</v>
      </c>
      <c r="L7" s="82">
        <f>ROUND('[3]CALENDARIO FOCO 2023'!M11,0)</f>
        <v>86283</v>
      </c>
      <c r="M7" s="82">
        <f>ROUND('[3]CALENDARIO FOCO 2023'!N11,0)</f>
        <v>86119</v>
      </c>
      <c r="N7" s="82">
        <f>ROUND('[3]CALENDARIO FOCO 2023'!O11,0)</f>
        <v>82600</v>
      </c>
      <c r="O7" s="82">
        <f>ROUND('[3]CALENDARIO FOCO 2023'!P11,0)-2</f>
        <v>85564</v>
      </c>
    </row>
    <row r="8" spans="1:15" x14ac:dyDescent="0.2">
      <c r="A8" s="80" t="s">
        <v>97</v>
      </c>
      <c r="B8" s="81" t="s">
        <v>21</v>
      </c>
      <c r="C8" s="82">
        <f t="shared" si="0"/>
        <v>1546513</v>
      </c>
      <c r="D8" s="82">
        <f>ROUND('[3]CALENDARIO FOCO 2023'!E12,0)</f>
        <v>138293</v>
      </c>
      <c r="E8" s="82">
        <f>ROUND('[3]CALENDARIO FOCO 2023'!F12,0)</f>
        <v>130631</v>
      </c>
      <c r="F8" s="82">
        <f>ROUND('[3]CALENDARIO FOCO 2023'!G12,0)</f>
        <v>124262</v>
      </c>
      <c r="G8" s="82">
        <f>ROUND('[3]CALENDARIO FOCO 2023'!H12,0)</f>
        <v>115038</v>
      </c>
      <c r="H8" s="82">
        <f>ROUND('[3]CALENDARIO FOCO 2023'!I12,0)</f>
        <v>132962</v>
      </c>
      <c r="I8" s="82">
        <f>ROUND('[3]CALENDARIO FOCO 2023'!J12,0)</f>
        <v>128500</v>
      </c>
      <c r="J8" s="82">
        <f>ROUND('[3]CALENDARIO FOCO 2023'!K12,0)</f>
        <v>133172</v>
      </c>
      <c r="K8" s="82">
        <f>ROUND('[3]CALENDARIO FOCO 2023'!L12,0)</f>
        <v>128137</v>
      </c>
      <c r="L8" s="82">
        <f>ROUND('[3]CALENDARIO FOCO 2023'!M12,0)</f>
        <v>130607</v>
      </c>
      <c r="M8" s="82">
        <f>ROUND('[3]CALENDARIO FOCO 2023'!N12,0)</f>
        <v>130358</v>
      </c>
      <c r="N8" s="82">
        <f>ROUND('[3]CALENDARIO FOCO 2023'!O12,0)</f>
        <v>125032</v>
      </c>
      <c r="O8" s="82">
        <f>ROUND('[3]CALENDARIO FOCO 2023'!P12,0)-1</f>
        <v>129521</v>
      </c>
    </row>
    <row r="9" spans="1:15" x14ac:dyDescent="0.2">
      <c r="A9" s="80" t="s">
        <v>98</v>
      </c>
      <c r="B9" s="81" t="s">
        <v>22</v>
      </c>
      <c r="C9" s="82">
        <f t="shared" si="0"/>
        <v>7360758</v>
      </c>
      <c r="D9" s="82">
        <f>ROUND('[3]CALENDARIO FOCO 2023'!E13,0)</f>
        <v>658217</v>
      </c>
      <c r="E9" s="82">
        <f>ROUND('[3]CALENDARIO FOCO 2023'!F13,0)</f>
        <v>621747</v>
      </c>
      <c r="F9" s="82">
        <f>ROUND('[3]CALENDARIO FOCO 2023'!G13,0)</f>
        <v>591438</v>
      </c>
      <c r="G9" s="82">
        <f>ROUND('[3]CALENDARIO FOCO 2023'!H13,0)</f>
        <v>547531</v>
      </c>
      <c r="H9" s="82">
        <f>ROUND('[3]CALENDARIO FOCO 2023'!I13,0)</f>
        <v>632843</v>
      </c>
      <c r="I9" s="82">
        <f>ROUND('[3]CALENDARIO FOCO 2023'!J13,0)</f>
        <v>611606</v>
      </c>
      <c r="J9" s="82">
        <f>ROUND('[3]CALENDARIO FOCO 2023'!K13,0)</f>
        <v>633844</v>
      </c>
      <c r="K9" s="82">
        <f>ROUND('[3]CALENDARIO FOCO 2023'!L13,0)</f>
        <v>609878</v>
      </c>
      <c r="L9" s="82">
        <f>ROUND('[3]CALENDARIO FOCO 2023'!M13,0)</f>
        <v>621633</v>
      </c>
      <c r="M9" s="82">
        <f>ROUND('[3]CALENDARIO FOCO 2023'!N13,0)</f>
        <v>620451</v>
      </c>
      <c r="N9" s="82">
        <f>ROUND('[3]CALENDARIO FOCO 2023'!O13,0)</f>
        <v>595098</v>
      </c>
      <c r="O9" s="82">
        <f>ROUND('[3]CALENDARIO FOCO 2023'!P13,0)</f>
        <v>616472</v>
      </c>
    </row>
    <row r="10" spans="1:15" x14ac:dyDescent="0.2">
      <c r="A10" s="80" t="s">
        <v>99</v>
      </c>
      <c r="B10" s="81" t="s">
        <v>23</v>
      </c>
      <c r="C10" s="82">
        <f t="shared" si="0"/>
        <v>713983</v>
      </c>
      <c r="D10" s="82">
        <f>ROUND('[3]CALENDARIO FOCO 2023'!E14,0)</f>
        <v>63846</v>
      </c>
      <c r="E10" s="82">
        <f>ROUND('[3]CALENDARIO FOCO 2023'!F14,0)</f>
        <v>60309</v>
      </c>
      <c r="F10" s="82">
        <f>ROUND('[3]CALENDARIO FOCO 2023'!G14,0)</f>
        <v>57369</v>
      </c>
      <c r="G10" s="82">
        <f>ROUND('[3]CALENDARIO FOCO 2023'!H14,0)</f>
        <v>53110</v>
      </c>
      <c r="H10" s="82">
        <f>ROUND('[3]CALENDARIO FOCO 2023'!I14,0)</f>
        <v>61385</v>
      </c>
      <c r="I10" s="82">
        <f>ROUND('[3]CALENDARIO FOCO 2023'!J14,0)</f>
        <v>59325</v>
      </c>
      <c r="J10" s="82">
        <f>ROUND('[3]CALENDARIO FOCO 2023'!K14,0)</f>
        <v>61482</v>
      </c>
      <c r="K10" s="82">
        <f>ROUND('[3]CALENDARIO FOCO 2023'!L14,0)</f>
        <v>59157</v>
      </c>
      <c r="L10" s="82">
        <f>ROUND('[3]CALENDARIO FOCO 2023'!M14,0)</f>
        <v>60298</v>
      </c>
      <c r="M10" s="82">
        <f>ROUND('[3]CALENDARIO FOCO 2023'!N14,0)</f>
        <v>60183</v>
      </c>
      <c r="N10" s="82">
        <f>ROUND('[3]CALENDARIO FOCO 2023'!O14,0)</f>
        <v>57724</v>
      </c>
      <c r="O10" s="82">
        <f>ROUND('[3]CALENDARIO FOCO 2023'!P14,0)-2</f>
        <v>59795</v>
      </c>
    </row>
    <row r="11" spans="1:15" x14ac:dyDescent="0.2">
      <c r="A11" s="80" t="s">
        <v>100</v>
      </c>
      <c r="B11" s="81" t="s">
        <v>24</v>
      </c>
      <c r="C11" s="82">
        <f t="shared" si="0"/>
        <v>775723</v>
      </c>
      <c r="D11" s="82">
        <f>ROUND('[3]CALENDARIO FOCO 2023'!E15,0)</f>
        <v>69367</v>
      </c>
      <c r="E11" s="82">
        <f>ROUND('[3]CALENDARIO FOCO 2023'!F15,0)</f>
        <v>65524</v>
      </c>
      <c r="F11" s="82">
        <f>ROUND('[3]CALENDARIO FOCO 2023'!G15,0)</f>
        <v>62329</v>
      </c>
      <c r="G11" s="82">
        <f>ROUND('[3]CALENDARIO FOCO 2023'!H15,0)</f>
        <v>57702</v>
      </c>
      <c r="H11" s="82">
        <f>ROUND('[3]CALENDARIO FOCO 2023'!I15,0)</f>
        <v>66693</v>
      </c>
      <c r="I11" s="82">
        <f>ROUND('[3]CALENDARIO FOCO 2023'!J15,0)</f>
        <v>64455</v>
      </c>
      <c r="J11" s="82">
        <f>ROUND('[3]CALENDARIO FOCO 2023'!K15,0)</f>
        <v>66798</v>
      </c>
      <c r="K11" s="82">
        <f>ROUND('[3]CALENDARIO FOCO 2023'!L15,0)</f>
        <v>64273</v>
      </c>
      <c r="L11" s="82">
        <f>ROUND('[3]CALENDARIO FOCO 2023'!M15,0)</f>
        <v>65512</v>
      </c>
      <c r="M11" s="82">
        <f>ROUND('[3]CALENDARIO FOCO 2023'!N15,0)</f>
        <v>65387</v>
      </c>
      <c r="N11" s="82">
        <f>ROUND('[3]CALENDARIO FOCO 2023'!O15,0)</f>
        <v>62715</v>
      </c>
      <c r="O11" s="82">
        <f>ROUND('[3]CALENDARIO FOCO 2023'!P15,0)</f>
        <v>64968</v>
      </c>
    </row>
    <row r="12" spans="1:15" x14ac:dyDescent="0.2">
      <c r="A12" s="80" t="s">
        <v>101</v>
      </c>
      <c r="B12" s="81" t="s">
        <v>25</v>
      </c>
      <c r="C12" s="82">
        <f t="shared" si="0"/>
        <v>3580312</v>
      </c>
      <c r="D12" s="82">
        <f>ROUND('[3]CALENDARIO FOCO 2023'!E16,0)</f>
        <v>320160</v>
      </c>
      <c r="E12" s="82">
        <f>ROUND('[3]CALENDARIO FOCO 2023'!F16,0)</f>
        <v>302421</v>
      </c>
      <c r="F12" s="82">
        <f>ROUND('[3]CALENDARIO FOCO 2023'!G16,0)</f>
        <v>287678</v>
      </c>
      <c r="G12" s="82">
        <f>ROUND('[3]CALENDARIO FOCO 2023'!H16,0)</f>
        <v>266322</v>
      </c>
      <c r="H12" s="82">
        <f>ROUND('[3]CALENDARIO FOCO 2023'!I16,0)</f>
        <v>307818</v>
      </c>
      <c r="I12" s="82">
        <f>ROUND('[3]CALENDARIO FOCO 2023'!J16,0)</f>
        <v>297488</v>
      </c>
      <c r="J12" s="82">
        <f>ROUND('[3]CALENDARIO FOCO 2023'!K16,0)</f>
        <v>308305</v>
      </c>
      <c r="K12" s="82">
        <f>ROUND('[3]CALENDARIO FOCO 2023'!L16,0)</f>
        <v>296648</v>
      </c>
      <c r="L12" s="82">
        <f>ROUND('[3]CALENDARIO FOCO 2023'!M16,0)</f>
        <v>302366</v>
      </c>
      <c r="M12" s="82">
        <f>ROUND('[3]CALENDARIO FOCO 2023'!N16,0)</f>
        <v>301791</v>
      </c>
      <c r="N12" s="82">
        <f>ROUND('[3]CALENDARIO FOCO 2023'!O16,0)</f>
        <v>289459</v>
      </c>
      <c r="O12" s="82">
        <f>ROUND('[3]CALENDARIO FOCO 2023'!P16,0)+1</f>
        <v>299856</v>
      </c>
    </row>
    <row r="13" spans="1:15" x14ac:dyDescent="0.2">
      <c r="A13" s="80" t="s">
        <v>102</v>
      </c>
      <c r="B13" s="81" t="s">
        <v>26</v>
      </c>
      <c r="C13" s="82">
        <f t="shared" si="0"/>
        <v>5342741</v>
      </c>
      <c r="D13" s="82">
        <f>ROUND('[3]CALENDARIO FOCO 2023'!E17,0)</f>
        <v>477761</v>
      </c>
      <c r="E13" s="82">
        <f>ROUND('[3]CALENDARIO FOCO 2023'!F17,0)</f>
        <v>451290</v>
      </c>
      <c r="F13" s="82">
        <f>ROUND('[3]CALENDARIO FOCO 2023'!G17,0)</f>
        <v>429290</v>
      </c>
      <c r="G13" s="82">
        <f>ROUND('[3]CALENDARIO FOCO 2023'!H17,0)</f>
        <v>397421</v>
      </c>
      <c r="H13" s="82">
        <f>ROUND('[3]CALENDARIO FOCO 2023'!I17,0)</f>
        <v>459344</v>
      </c>
      <c r="I13" s="82">
        <f>ROUND('[3]CALENDARIO FOCO 2023'!J17,0)</f>
        <v>443929</v>
      </c>
      <c r="J13" s="82">
        <f>ROUND('[3]CALENDARIO FOCO 2023'!K17,0)</f>
        <v>460070</v>
      </c>
      <c r="K13" s="82">
        <f>ROUND('[3]CALENDARIO FOCO 2023'!L17,0)</f>
        <v>442674</v>
      </c>
      <c r="L13" s="82">
        <f>ROUND('[3]CALENDARIO FOCO 2023'!M17,0)</f>
        <v>451207</v>
      </c>
      <c r="M13" s="82">
        <f>ROUND('[3]CALENDARIO FOCO 2023'!N17,0)</f>
        <v>450349</v>
      </c>
      <c r="N13" s="82">
        <f>ROUND('[3]CALENDARIO FOCO 2023'!O17,0)</f>
        <v>431947</v>
      </c>
      <c r="O13" s="82">
        <f>ROUND('[3]CALENDARIO FOCO 2023'!P17,0)-2</f>
        <v>447459</v>
      </c>
    </row>
    <row r="14" spans="1:15" x14ac:dyDescent="0.2">
      <c r="A14" s="80" t="s">
        <v>103</v>
      </c>
      <c r="B14" s="81" t="s">
        <v>27</v>
      </c>
      <c r="C14" s="82">
        <f t="shared" si="0"/>
        <v>2676207</v>
      </c>
      <c r="D14" s="82">
        <f>ROUND('[3]CALENDARIO FOCO 2023'!E18,0)</f>
        <v>239313</v>
      </c>
      <c r="E14" s="82">
        <f>ROUND('[3]CALENDARIO FOCO 2023'!F18,0)</f>
        <v>226053</v>
      </c>
      <c r="F14" s="82">
        <f>ROUND('[3]CALENDARIO FOCO 2023'!G18,0)</f>
        <v>215033</v>
      </c>
      <c r="G14" s="82">
        <f>ROUND('[3]CALENDARIO FOCO 2023'!H18,0)</f>
        <v>199070</v>
      </c>
      <c r="H14" s="82">
        <f>ROUND('[3]CALENDARIO FOCO 2023'!I18,0)</f>
        <v>230088</v>
      </c>
      <c r="I14" s="82">
        <f>ROUND('[3]CALENDARIO FOCO 2023'!J18,0)</f>
        <v>222366</v>
      </c>
      <c r="J14" s="82">
        <f>ROUND('[3]CALENDARIO FOCO 2023'!K18,0)</f>
        <v>230451</v>
      </c>
      <c r="K14" s="82">
        <f>ROUND('[3]CALENDARIO FOCO 2023'!L18,0)</f>
        <v>221738</v>
      </c>
      <c r="L14" s="82">
        <f>ROUND('[3]CALENDARIO FOCO 2023'!M18,0)</f>
        <v>226012</v>
      </c>
      <c r="M14" s="82">
        <f>ROUND('[3]CALENDARIO FOCO 2023'!N18,0)</f>
        <v>225582</v>
      </c>
      <c r="N14" s="82">
        <f>ROUND('[3]CALENDARIO FOCO 2023'!O18,0)</f>
        <v>216364</v>
      </c>
      <c r="O14" s="82">
        <f>ROUND('[3]CALENDARIO FOCO 2023'!P18,0)+2</f>
        <v>224137</v>
      </c>
    </row>
    <row r="15" spans="1:15" x14ac:dyDescent="0.2">
      <c r="A15" s="80" t="s">
        <v>104</v>
      </c>
      <c r="B15" s="81" t="s">
        <v>28</v>
      </c>
      <c r="C15" s="82">
        <f t="shared" si="0"/>
        <v>1245544</v>
      </c>
      <c r="D15" s="82">
        <f>ROUND('[3]CALENDARIO FOCO 2023'!E19,0)</f>
        <v>111380</v>
      </c>
      <c r="E15" s="82">
        <f>ROUND('[3]CALENDARIO FOCO 2023'!F19,0)</f>
        <v>105208</v>
      </c>
      <c r="F15" s="82">
        <f>ROUND('[3]CALENDARIO FOCO 2023'!G19,0)</f>
        <v>100080</v>
      </c>
      <c r="G15" s="82">
        <f>ROUND('[3]CALENDARIO FOCO 2023'!H19,0)</f>
        <v>92650</v>
      </c>
      <c r="H15" s="82">
        <f>ROUND('[3]CALENDARIO FOCO 2023'!I19,0)</f>
        <v>107086</v>
      </c>
      <c r="I15" s="82">
        <f>ROUND('[3]CALENDARIO FOCO 2023'!J19,0)</f>
        <v>103492</v>
      </c>
      <c r="J15" s="82">
        <f>ROUND('[3]CALENDARIO FOCO 2023'!K19,0)</f>
        <v>107255</v>
      </c>
      <c r="K15" s="82">
        <f>ROUND('[3]CALENDARIO FOCO 2023'!L19,0)</f>
        <v>103200</v>
      </c>
      <c r="L15" s="82">
        <f>ROUND('[3]CALENDARIO FOCO 2023'!M19,0)</f>
        <v>105189</v>
      </c>
      <c r="M15" s="82">
        <f>ROUND('[3]CALENDARIO FOCO 2023'!N19,0)</f>
        <v>104989</v>
      </c>
      <c r="N15" s="82">
        <f>ROUND('[3]CALENDARIO FOCO 2023'!O19,0)</f>
        <v>100699</v>
      </c>
      <c r="O15" s="82">
        <f>ROUND('[3]CALENDARIO FOCO 2023'!P19,0)</f>
        <v>104316</v>
      </c>
    </row>
    <row r="16" spans="1:15" x14ac:dyDescent="0.2">
      <c r="A16" s="80" t="s">
        <v>105</v>
      </c>
      <c r="B16" s="81" t="s">
        <v>29</v>
      </c>
      <c r="C16" s="82">
        <f t="shared" si="0"/>
        <v>769217</v>
      </c>
      <c r="D16" s="82">
        <f>ROUND('[3]CALENDARIO FOCO 2023'!E20,0)</f>
        <v>68785</v>
      </c>
      <c r="E16" s="82">
        <f>ROUND('[3]CALENDARIO FOCO 2023'!F20,0)</f>
        <v>64974</v>
      </c>
      <c r="F16" s="82">
        <f>ROUND('[3]CALENDARIO FOCO 2023'!G20,0)</f>
        <v>61807</v>
      </c>
      <c r="G16" s="82">
        <f>ROUND('[3]CALENDARIO FOCO 2023'!H20,0)</f>
        <v>57218</v>
      </c>
      <c r="H16" s="82">
        <f>ROUND('[3]CALENDARIO FOCO 2023'!I20,0)</f>
        <v>66134</v>
      </c>
      <c r="I16" s="82">
        <f>ROUND('[3]CALENDARIO FOCO 2023'!J20,0)</f>
        <v>63914</v>
      </c>
      <c r="J16" s="82">
        <f>ROUND('[3]CALENDARIO FOCO 2023'!K20,0)</f>
        <v>66238</v>
      </c>
      <c r="K16" s="82">
        <f>ROUND('[3]CALENDARIO FOCO 2023'!L20,0)</f>
        <v>63734</v>
      </c>
      <c r="L16" s="82">
        <f>ROUND('[3]CALENDARIO FOCO 2023'!M20,0)</f>
        <v>64962</v>
      </c>
      <c r="M16" s="82">
        <f>ROUND('[3]CALENDARIO FOCO 2023'!N20,0)</f>
        <v>64839</v>
      </c>
      <c r="N16" s="82">
        <f>ROUND('[3]CALENDARIO FOCO 2023'!O20,0)</f>
        <v>62189</v>
      </c>
      <c r="O16" s="82">
        <f>ROUND('[3]CALENDARIO FOCO 2023'!P20,0)</f>
        <v>64423</v>
      </c>
    </row>
    <row r="17" spans="1:15" x14ac:dyDescent="0.2">
      <c r="A17" s="80" t="s">
        <v>106</v>
      </c>
      <c r="B17" s="81" t="s">
        <v>30</v>
      </c>
      <c r="C17" s="82">
        <f t="shared" si="0"/>
        <v>1376742</v>
      </c>
      <c r="D17" s="82">
        <f>ROUND('[3]CALENDARIO FOCO 2023'!E21,0)</f>
        <v>123112</v>
      </c>
      <c r="E17" s="82">
        <f>ROUND('[3]CALENDARIO FOCO 2023'!F21,0)</f>
        <v>116290</v>
      </c>
      <c r="F17" s="82">
        <f>ROUND('[3]CALENDARIO FOCO 2023'!G21,0)</f>
        <v>110621</v>
      </c>
      <c r="G17" s="82">
        <f>ROUND('[3]CALENDARIO FOCO 2023'!H21,0)</f>
        <v>102409</v>
      </c>
      <c r="H17" s="82">
        <f>ROUND('[3]CALENDARIO FOCO 2023'!I21,0)</f>
        <v>118366</v>
      </c>
      <c r="I17" s="82">
        <f>ROUND('[3]CALENDARIO FOCO 2023'!J21,0)</f>
        <v>114394</v>
      </c>
      <c r="J17" s="82">
        <f>ROUND('[3]CALENDARIO FOCO 2023'!K21,0)</f>
        <v>118553</v>
      </c>
      <c r="K17" s="82">
        <f>ROUND('[3]CALENDARIO FOCO 2023'!L21,0)</f>
        <v>114070</v>
      </c>
      <c r="L17" s="82">
        <f>ROUND('[3]CALENDARIO FOCO 2023'!M21,0)</f>
        <v>116269</v>
      </c>
      <c r="M17" s="82">
        <f>ROUND('[3]CALENDARIO FOCO 2023'!N21,0)</f>
        <v>116048</v>
      </c>
      <c r="N17" s="82">
        <f>ROUND('[3]CALENDARIO FOCO 2023'!O21,0)</f>
        <v>111306</v>
      </c>
      <c r="O17" s="82">
        <f>ROUND('[3]CALENDARIO FOCO 2023'!P21,0)</f>
        <v>115304</v>
      </c>
    </row>
    <row r="18" spans="1:15" x14ac:dyDescent="0.2">
      <c r="A18" s="80" t="s">
        <v>107</v>
      </c>
      <c r="B18" s="81" t="s">
        <v>31</v>
      </c>
      <c r="C18" s="82">
        <f t="shared" si="0"/>
        <v>552892</v>
      </c>
      <c r="D18" s="82">
        <f>ROUND('[3]CALENDARIO FOCO 2023'!E22,0)</f>
        <v>49441</v>
      </c>
      <c r="E18" s="82">
        <f>ROUND('[3]CALENDARIO FOCO 2023'!F22,0)</f>
        <v>46702</v>
      </c>
      <c r="F18" s="82">
        <f>ROUND('[3]CALENDARIO FOCO 2023'!G22,0)</f>
        <v>44425</v>
      </c>
      <c r="G18" s="82">
        <f>ROUND('[3]CALENDARIO FOCO 2023'!H22,0)</f>
        <v>41127</v>
      </c>
      <c r="H18" s="82">
        <f>ROUND('[3]CALENDARIO FOCO 2023'!I22,0)</f>
        <v>47535</v>
      </c>
      <c r="I18" s="82">
        <f>ROUND('[3]CALENDARIO FOCO 2023'!J22,0)</f>
        <v>45940</v>
      </c>
      <c r="J18" s="82">
        <f>ROUND('[3]CALENDARIO FOCO 2023'!K22,0)</f>
        <v>47610</v>
      </c>
      <c r="K18" s="82">
        <f>ROUND('[3]CALENDARIO FOCO 2023'!L22,0)</f>
        <v>45810</v>
      </c>
      <c r="L18" s="82">
        <f>ROUND('[3]CALENDARIO FOCO 2023'!M22,0)</f>
        <v>46693</v>
      </c>
      <c r="M18" s="82">
        <f>ROUND('[3]CALENDARIO FOCO 2023'!N22,0)</f>
        <v>46604</v>
      </c>
      <c r="N18" s="82">
        <f>ROUND('[3]CALENDARIO FOCO 2023'!O22,0)</f>
        <v>44700</v>
      </c>
      <c r="O18" s="82">
        <f>ROUND('[3]CALENDARIO FOCO 2023'!P22,0)</f>
        <v>46305</v>
      </c>
    </row>
    <row r="19" spans="1:15" x14ac:dyDescent="0.2">
      <c r="A19" s="80" t="s">
        <v>108</v>
      </c>
      <c r="B19" s="81" t="s">
        <v>32</v>
      </c>
      <c r="C19" s="82">
        <f t="shared" si="0"/>
        <v>1031948</v>
      </c>
      <c r="D19" s="82">
        <f>ROUND('[3]CALENDARIO FOCO 2023'!E23,0)</f>
        <v>92279</v>
      </c>
      <c r="E19" s="82">
        <f>ROUND('[3]CALENDARIO FOCO 2023'!F23,0)</f>
        <v>87166</v>
      </c>
      <c r="F19" s="82">
        <f>ROUND('[3]CALENDARIO FOCO 2023'!G23,0)</f>
        <v>82917</v>
      </c>
      <c r="G19" s="82">
        <f>ROUND('[3]CALENDARIO FOCO 2023'!H23,0)</f>
        <v>76762</v>
      </c>
      <c r="H19" s="82">
        <f>ROUND('[3]CALENDARIO FOCO 2023'!I23,0)</f>
        <v>88722</v>
      </c>
      <c r="I19" s="82">
        <f>ROUND('[3]CALENDARIO FOCO 2023'!J23,0)</f>
        <v>85745</v>
      </c>
      <c r="J19" s="82">
        <f>ROUND('[3]CALENDARIO FOCO 2023'!K23,0)</f>
        <v>88862</v>
      </c>
      <c r="K19" s="82">
        <f>ROUND('[3]CALENDARIO FOCO 2023'!L23,0)</f>
        <v>85502</v>
      </c>
      <c r="L19" s="82">
        <f>ROUND('[3]CALENDARIO FOCO 2023'!M23,0)</f>
        <v>87150</v>
      </c>
      <c r="M19" s="82">
        <f>ROUND('[3]CALENDARIO FOCO 2023'!N23,0)</f>
        <v>86985</v>
      </c>
      <c r="N19" s="82">
        <f>ROUND('[3]CALENDARIO FOCO 2023'!O23,0)</f>
        <v>83430</v>
      </c>
      <c r="O19" s="82">
        <f>ROUND('[3]CALENDARIO FOCO 2023'!P23,0)+1</f>
        <v>86428</v>
      </c>
    </row>
    <row r="20" spans="1:15" x14ac:dyDescent="0.2">
      <c r="A20" s="80" t="s">
        <v>109</v>
      </c>
      <c r="B20" s="81" t="s">
        <v>33</v>
      </c>
      <c r="C20" s="82">
        <f t="shared" si="0"/>
        <v>7195710</v>
      </c>
      <c r="D20" s="82">
        <f>ROUND('[3]CALENDARIO FOCO 2023'!E24,0)</f>
        <v>643458</v>
      </c>
      <c r="E20" s="82">
        <f>ROUND('[3]CALENDARIO FOCO 2023'!F24,0)</f>
        <v>607806</v>
      </c>
      <c r="F20" s="82">
        <f>ROUND('[3]CALENDARIO FOCO 2023'!G24,0)</f>
        <v>578176</v>
      </c>
      <c r="G20" s="82">
        <f>ROUND('[3]CALENDARIO FOCO 2023'!H24,0)</f>
        <v>535254</v>
      </c>
      <c r="H20" s="82">
        <f>ROUND('[3]CALENDARIO FOCO 2023'!I24,0)</f>
        <v>618653</v>
      </c>
      <c r="I20" s="82">
        <f>ROUND('[3]CALENDARIO FOCO 2023'!J24,0)</f>
        <v>597892</v>
      </c>
      <c r="J20" s="82">
        <f>ROUND('[3]CALENDARIO FOCO 2023'!K24,0)</f>
        <v>619631</v>
      </c>
      <c r="K20" s="82">
        <f>ROUND('[3]CALENDARIO FOCO 2023'!L24,0)</f>
        <v>596203</v>
      </c>
      <c r="L20" s="82">
        <f>ROUND('[3]CALENDARIO FOCO 2023'!M24,0)</f>
        <v>607695</v>
      </c>
      <c r="M20" s="82">
        <f>ROUND('[3]CALENDARIO FOCO 2023'!N24,0)</f>
        <v>606539</v>
      </c>
      <c r="N20" s="82">
        <f>ROUND('[3]CALENDARIO FOCO 2023'!O24,0)</f>
        <v>581755</v>
      </c>
      <c r="O20" s="82">
        <f>ROUND('[3]CALENDARIO FOCO 2023'!P24,0)-1</f>
        <v>602648</v>
      </c>
    </row>
    <row r="21" spans="1:15" x14ac:dyDescent="0.2">
      <c r="A21" s="80" t="s">
        <v>110</v>
      </c>
      <c r="B21" s="81" t="s">
        <v>34</v>
      </c>
      <c r="C21" s="82">
        <f t="shared" si="0"/>
        <v>1339736</v>
      </c>
      <c r="D21" s="82">
        <f>ROUND('[3]CALENDARIO FOCO 2023'!E25,0)</f>
        <v>119802</v>
      </c>
      <c r="E21" s="82">
        <f>ROUND('[3]CALENDARIO FOCO 2023'!F25,0)</f>
        <v>113165</v>
      </c>
      <c r="F21" s="82">
        <f>ROUND('[3]CALENDARIO FOCO 2023'!G25,0)</f>
        <v>107648</v>
      </c>
      <c r="G21" s="82">
        <f>ROUND('[3]CALENDARIO FOCO 2023'!H25,0)</f>
        <v>99656</v>
      </c>
      <c r="H21" s="82">
        <f>ROUND('[3]CALENDARIO FOCO 2023'!I25,0)</f>
        <v>115184</v>
      </c>
      <c r="I21" s="82">
        <f>ROUND('[3]CALENDARIO FOCO 2023'!J25,0)</f>
        <v>111319</v>
      </c>
      <c r="J21" s="82">
        <f>ROUND('[3]CALENDARIO FOCO 2023'!K25,0)</f>
        <v>115366</v>
      </c>
      <c r="K21" s="82">
        <f>ROUND('[3]CALENDARIO FOCO 2023'!L25,0)</f>
        <v>111004</v>
      </c>
      <c r="L21" s="82">
        <f>ROUND('[3]CALENDARIO FOCO 2023'!M25,0)</f>
        <v>113144</v>
      </c>
      <c r="M21" s="82">
        <f>ROUND('[3]CALENDARIO FOCO 2023'!N25,0)</f>
        <v>112929</v>
      </c>
      <c r="N21" s="82">
        <f>ROUND('[3]CALENDARIO FOCO 2023'!O25,0)</f>
        <v>108314</v>
      </c>
      <c r="O21" s="82">
        <f>ROUND('[3]CALENDARIO FOCO 2023'!P25,0)+1</f>
        <v>112205</v>
      </c>
    </row>
    <row r="22" spans="1:15" x14ac:dyDescent="0.2">
      <c r="A22" s="80" t="s">
        <v>111</v>
      </c>
      <c r="B22" s="81" t="s">
        <v>35</v>
      </c>
      <c r="C22" s="82">
        <f t="shared" si="0"/>
        <v>3058048</v>
      </c>
      <c r="D22" s="82">
        <f>ROUND('[3]CALENDARIO FOCO 2023'!E26,0)</f>
        <v>273458</v>
      </c>
      <c r="E22" s="82">
        <f>ROUND('[3]CALENDARIO FOCO 2023'!F26,0)</f>
        <v>258307</v>
      </c>
      <c r="F22" s="82">
        <f>ROUND('[3]CALENDARIO FOCO 2023'!G26,0)</f>
        <v>245714</v>
      </c>
      <c r="G22" s="82">
        <f>ROUND('[3]CALENDARIO FOCO 2023'!H26,0)</f>
        <v>227473</v>
      </c>
      <c r="H22" s="82">
        <f>ROUND('[3]CALENDARIO FOCO 2023'!I26,0)</f>
        <v>262916</v>
      </c>
      <c r="I22" s="82">
        <f>ROUND('[3]CALENDARIO FOCO 2023'!J26,0)</f>
        <v>254093</v>
      </c>
      <c r="J22" s="82">
        <f>ROUND('[3]CALENDARIO FOCO 2023'!K26,0)</f>
        <v>263332</v>
      </c>
      <c r="K22" s="82">
        <f>ROUND('[3]CALENDARIO FOCO 2023'!L26,0)</f>
        <v>253376</v>
      </c>
      <c r="L22" s="82">
        <f>ROUND('[3]CALENDARIO FOCO 2023'!M26,0)</f>
        <v>258259</v>
      </c>
      <c r="M22" s="82">
        <f>ROUND('[3]CALENDARIO FOCO 2023'!N26,0)</f>
        <v>257768</v>
      </c>
      <c r="N22" s="82">
        <f>ROUND('[3]CALENDARIO FOCO 2023'!O26,0)</f>
        <v>247235</v>
      </c>
      <c r="O22" s="82">
        <f>ROUND('[3]CALENDARIO FOCO 2023'!P26,0)+2</f>
        <v>256117</v>
      </c>
    </row>
    <row r="23" spans="1:15" x14ac:dyDescent="0.2">
      <c r="A23" s="80" t="s">
        <v>112</v>
      </c>
      <c r="B23" s="81" t="s">
        <v>36</v>
      </c>
      <c r="C23" s="82">
        <f t="shared" si="0"/>
        <v>753547</v>
      </c>
      <c r="D23" s="82">
        <f>ROUND('[3]CALENDARIO FOCO 2023'!E27,0)</f>
        <v>67384</v>
      </c>
      <c r="E23" s="82">
        <f>ROUND('[3]CALENDARIO FOCO 2023'!F27,0)</f>
        <v>63650</v>
      </c>
      <c r="F23" s="82">
        <f>ROUND('[3]CALENDARIO FOCO 2023'!G27,0)</f>
        <v>60548</v>
      </c>
      <c r="G23" s="82">
        <f>ROUND('[3]CALENDARIO FOCO 2023'!H27,0)</f>
        <v>56053</v>
      </c>
      <c r="H23" s="82">
        <f>ROUND('[3]CALENDARIO FOCO 2023'!I27,0)</f>
        <v>64786</v>
      </c>
      <c r="I23" s="82">
        <f>ROUND('[3]CALENDARIO FOCO 2023'!J27,0)</f>
        <v>62612</v>
      </c>
      <c r="J23" s="82">
        <f>ROUND('[3]CALENDARIO FOCO 2023'!K27,0)</f>
        <v>64889</v>
      </c>
      <c r="K23" s="82">
        <f>ROUND('[3]CALENDARIO FOCO 2023'!L27,0)</f>
        <v>62435</v>
      </c>
      <c r="L23" s="82">
        <f>ROUND('[3]CALENDARIO FOCO 2023'!M27,0)</f>
        <v>63639</v>
      </c>
      <c r="M23" s="82">
        <f>ROUND('[3]CALENDARIO FOCO 2023'!N27,0)</f>
        <v>63518</v>
      </c>
      <c r="N23" s="82">
        <f>ROUND('[3]CALENDARIO FOCO 2023'!O27,0)</f>
        <v>60922</v>
      </c>
      <c r="O23" s="82">
        <f>ROUND('[3]CALENDARIO FOCO 2023'!P27,0)+1</f>
        <v>63111</v>
      </c>
    </row>
    <row r="24" spans="1:15" x14ac:dyDescent="0.2">
      <c r="A24" s="80" t="s">
        <v>113</v>
      </c>
      <c r="B24" s="81" t="s">
        <v>37</v>
      </c>
      <c r="C24" s="82">
        <f t="shared" si="0"/>
        <v>1599085</v>
      </c>
      <c r="D24" s="82">
        <f>ROUND('[3]CALENDARIO FOCO 2023'!E28,0)</f>
        <v>142994</v>
      </c>
      <c r="E24" s="82">
        <f>ROUND('[3]CALENDARIO FOCO 2023'!F28,0)</f>
        <v>135071</v>
      </c>
      <c r="F24" s="82">
        <f>ROUND('[3]CALENDARIO FOCO 2023'!G28,0)</f>
        <v>128487</v>
      </c>
      <c r="G24" s="82">
        <f>ROUND('[3]CALENDARIO FOCO 2023'!H28,0)</f>
        <v>118948</v>
      </c>
      <c r="H24" s="82">
        <f>ROUND('[3]CALENDARIO FOCO 2023'!I28,0)</f>
        <v>137482</v>
      </c>
      <c r="I24" s="82">
        <f>ROUND('[3]CALENDARIO FOCO 2023'!J28,0)</f>
        <v>132868</v>
      </c>
      <c r="J24" s="82">
        <f>ROUND('[3]CALENDARIO FOCO 2023'!K28,0)</f>
        <v>137699</v>
      </c>
      <c r="K24" s="82">
        <f>ROUND('[3]CALENDARIO FOCO 2023'!L28,0)</f>
        <v>132493</v>
      </c>
      <c r="L24" s="82">
        <f>ROUND('[3]CALENDARIO FOCO 2023'!M28,0)</f>
        <v>135046</v>
      </c>
      <c r="M24" s="82">
        <f>ROUND('[3]CALENDARIO FOCO 2023'!N28,0)</f>
        <v>134790</v>
      </c>
      <c r="N24" s="82">
        <f>ROUND('[3]CALENDARIO FOCO 2023'!O28,0)</f>
        <v>129282</v>
      </c>
      <c r="O24" s="82">
        <f>ROUND('[3]CALENDARIO FOCO 2023'!P28,0)</f>
        <v>133925</v>
      </c>
    </row>
    <row r="25" spans="1:15" x14ac:dyDescent="0.2">
      <c r="A25" s="80" t="s">
        <v>114</v>
      </c>
      <c r="B25" s="81" t="s">
        <v>38</v>
      </c>
      <c r="C25" s="82">
        <f t="shared" si="0"/>
        <v>567957</v>
      </c>
      <c r="D25" s="82">
        <f>ROUND('[3]CALENDARIO FOCO 2023'!E29,0)</f>
        <v>50788</v>
      </c>
      <c r="E25" s="82">
        <f>ROUND('[3]CALENDARIO FOCO 2023'!F29,0)</f>
        <v>47974</v>
      </c>
      <c r="F25" s="82">
        <f>ROUND('[3]CALENDARIO FOCO 2023'!G29,0)</f>
        <v>45635</v>
      </c>
      <c r="G25" s="82">
        <f>ROUND('[3]CALENDARIO FOCO 2023'!H29,0)</f>
        <v>42248</v>
      </c>
      <c r="H25" s="82">
        <f>ROUND('[3]CALENDARIO FOCO 2023'!I29,0)</f>
        <v>48830</v>
      </c>
      <c r="I25" s="82">
        <f>ROUND('[3]CALENDARIO FOCO 2023'!J29,0)</f>
        <v>47192</v>
      </c>
      <c r="J25" s="82">
        <f>ROUND('[3]CALENDARIO FOCO 2023'!K29,0)</f>
        <v>48907</v>
      </c>
      <c r="K25" s="82">
        <f>ROUND('[3]CALENDARIO FOCO 2023'!L29,0)</f>
        <v>47058</v>
      </c>
      <c r="L25" s="82">
        <f>ROUND('[3]CALENDARIO FOCO 2023'!M29,0)</f>
        <v>47965</v>
      </c>
      <c r="M25" s="82">
        <f>ROUND('[3]CALENDARIO FOCO 2023'!N29,0)</f>
        <v>47874</v>
      </c>
      <c r="N25" s="82">
        <f>ROUND('[3]CALENDARIO FOCO 2023'!O29,0)</f>
        <v>45918</v>
      </c>
      <c r="O25" s="82">
        <f>ROUND('[3]CALENDARIO FOCO 2023'!P29,0)+1</f>
        <v>47568</v>
      </c>
    </row>
    <row r="26" spans="1:15" x14ac:dyDescent="0.2">
      <c r="A26" s="80" t="s">
        <v>115</v>
      </c>
      <c r="B26" s="81" t="s">
        <v>39</v>
      </c>
      <c r="C26" s="82">
        <f t="shared" si="0"/>
        <v>900690</v>
      </c>
      <c r="D26" s="82">
        <f>ROUND('[3]CALENDARIO FOCO 2023'!E30,0)</f>
        <v>80542</v>
      </c>
      <c r="E26" s="82">
        <f>ROUND('[3]CALENDARIO FOCO 2023'!F30,0)</f>
        <v>76079</v>
      </c>
      <c r="F26" s="82">
        <f>ROUND('[3]CALENDARIO FOCO 2023'!G30,0)</f>
        <v>72371</v>
      </c>
      <c r="G26" s="82">
        <f>ROUND('[3]CALENDARIO FOCO 2023'!H30,0)</f>
        <v>66998</v>
      </c>
      <c r="H26" s="82">
        <f>ROUND('[3]CALENDARIO FOCO 2023'!I30,0)</f>
        <v>77437</v>
      </c>
      <c r="I26" s="82">
        <f>ROUND('[3]CALENDARIO FOCO 2023'!J30,0)</f>
        <v>74838</v>
      </c>
      <c r="J26" s="82">
        <f>ROUND('[3]CALENDARIO FOCO 2023'!K30,0)</f>
        <v>77559</v>
      </c>
      <c r="K26" s="82">
        <f>ROUND('[3]CALENDARIO FOCO 2023'!L30,0)</f>
        <v>74627</v>
      </c>
      <c r="L26" s="82">
        <f>ROUND('[3]CALENDARIO FOCO 2023'!M30,0)</f>
        <v>76065</v>
      </c>
      <c r="M26" s="82">
        <f>ROUND('[3]CALENDARIO FOCO 2023'!N30,0)</f>
        <v>75921</v>
      </c>
      <c r="N26" s="82">
        <f>ROUND('[3]CALENDARIO FOCO 2023'!O30,0)</f>
        <v>72818</v>
      </c>
      <c r="O26" s="82">
        <f>ROUND('[3]CALENDARIO FOCO 2023'!P30,0)+1</f>
        <v>75435</v>
      </c>
    </row>
    <row r="27" spans="1:15" x14ac:dyDescent="0.2">
      <c r="A27" s="80" t="s">
        <v>116</v>
      </c>
      <c r="B27" s="81" t="s">
        <v>40</v>
      </c>
      <c r="C27" s="82">
        <f t="shared" si="0"/>
        <v>742295</v>
      </c>
      <c r="D27" s="82">
        <f>ROUND('[3]CALENDARIO FOCO 2023'!E31,0)</f>
        <v>66378</v>
      </c>
      <c r="E27" s="82">
        <f>ROUND('[3]CALENDARIO FOCO 2023'!F31,0)</f>
        <v>62700</v>
      </c>
      <c r="F27" s="82">
        <f>ROUND('[3]CALENDARIO FOCO 2023'!G31,0)</f>
        <v>59643</v>
      </c>
      <c r="G27" s="82">
        <f>ROUND('[3]CALENDARIO FOCO 2023'!H31,0)</f>
        <v>55216</v>
      </c>
      <c r="H27" s="82">
        <f>ROUND('[3]CALENDARIO FOCO 2023'!I31,0)</f>
        <v>63819</v>
      </c>
      <c r="I27" s="82">
        <f>ROUND('[3]CALENDARIO FOCO 2023'!J31,0)</f>
        <v>61677</v>
      </c>
      <c r="J27" s="82">
        <f>ROUND('[3]CALENDARIO FOCO 2023'!K31,0)</f>
        <v>63920</v>
      </c>
      <c r="K27" s="82">
        <f>ROUND('[3]CALENDARIO FOCO 2023'!L31,0)</f>
        <v>61503</v>
      </c>
      <c r="L27" s="82">
        <f>ROUND('[3]CALENDARIO FOCO 2023'!M31,0)</f>
        <v>62689</v>
      </c>
      <c r="M27" s="82">
        <f>ROUND('[3]CALENDARIO FOCO 2023'!N31,0)</f>
        <v>62569</v>
      </c>
      <c r="N27" s="82">
        <f>ROUND('[3]CALENDARIO FOCO 2023'!O31,0)</f>
        <v>60013</v>
      </c>
      <c r="O27" s="82">
        <f>ROUND('[3]CALENDARIO FOCO 2023'!P31,0)</f>
        <v>62168</v>
      </c>
    </row>
    <row r="28" spans="1:15" x14ac:dyDescent="0.2">
      <c r="A28" s="80" t="s">
        <v>117</v>
      </c>
      <c r="B28" s="81" t="s">
        <v>41</v>
      </c>
      <c r="C28" s="82">
        <f t="shared" si="0"/>
        <v>1364717</v>
      </c>
      <c r="D28" s="82">
        <f>ROUND('[3]CALENDARIO FOCO 2023'!E32,0)</f>
        <v>122036</v>
      </c>
      <c r="E28" s="82">
        <f>ROUND('[3]CALENDARIO FOCO 2023'!F32,0)</f>
        <v>115275</v>
      </c>
      <c r="F28" s="82">
        <f>ROUND('[3]CALENDARIO FOCO 2023'!G32,0)</f>
        <v>109655</v>
      </c>
      <c r="G28" s="82">
        <f>ROUND('[3]CALENDARIO FOCO 2023'!H32,0)</f>
        <v>101515</v>
      </c>
      <c r="H28" s="82">
        <f>ROUND('[3]CALENDARIO FOCO 2023'!I32,0)</f>
        <v>117332</v>
      </c>
      <c r="I28" s="82">
        <f>ROUND('[3]CALENDARIO FOCO 2023'!J32,0)</f>
        <v>113394</v>
      </c>
      <c r="J28" s="82">
        <f>ROUND('[3]CALENDARIO FOCO 2023'!K32,0)</f>
        <v>117517</v>
      </c>
      <c r="K28" s="82">
        <f>ROUND('[3]CALENDARIO FOCO 2023'!L32,0)</f>
        <v>113074</v>
      </c>
      <c r="L28" s="82">
        <f>ROUND('[3]CALENDARIO FOCO 2023'!M32,0)</f>
        <v>115254</v>
      </c>
      <c r="M28" s="82">
        <f>ROUND('[3]CALENDARIO FOCO 2023'!N32,0)</f>
        <v>115034</v>
      </c>
      <c r="N28" s="82">
        <f>ROUND('[3]CALENDARIO FOCO 2023'!O32,0)</f>
        <v>110334</v>
      </c>
      <c r="O28" s="82">
        <f>ROUND('[3]CALENDARIO FOCO 2023'!P32,0)</f>
        <v>114297</v>
      </c>
    </row>
    <row r="29" spans="1:15" x14ac:dyDescent="0.2">
      <c r="A29" s="80" t="s">
        <v>118</v>
      </c>
      <c r="B29" s="81" t="s">
        <v>42</v>
      </c>
      <c r="C29" s="82">
        <f t="shared" si="0"/>
        <v>1941252</v>
      </c>
      <c r="D29" s="82">
        <f>ROUND('[3]CALENDARIO FOCO 2023'!E33,0)</f>
        <v>173591</v>
      </c>
      <c r="E29" s="82">
        <f>ROUND('[3]CALENDARIO FOCO 2023'!F33,0)</f>
        <v>163973</v>
      </c>
      <c r="F29" s="82">
        <f>ROUND('[3]CALENDARIO FOCO 2023'!G33,0)</f>
        <v>155980</v>
      </c>
      <c r="G29" s="82">
        <f>ROUND('[3]CALENDARIO FOCO 2023'!H33,0)</f>
        <v>144400</v>
      </c>
      <c r="H29" s="82">
        <f>ROUND('[3]CALENDARIO FOCO 2023'!I33,0)</f>
        <v>166900</v>
      </c>
      <c r="I29" s="82">
        <f>ROUND('[3]CALENDARIO FOCO 2023'!J33,0)</f>
        <v>161299</v>
      </c>
      <c r="J29" s="82">
        <f>ROUND('[3]CALENDARIO FOCO 2023'!K33,0)</f>
        <v>167163</v>
      </c>
      <c r="K29" s="82">
        <f>ROUND('[3]CALENDARIO FOCO 2023'!L33,0)</f>
        <v>160843</v>
      </c>
      <c r="L29" s="82">
        <f>ROUND('[3]CALENDARIO FOCO 2023'!M33,0)</f>
        <v>163943</v>
      </c>
      <c r="M29" s="82">
        <f>ROUND('[3]CALENDARIO FOCO 2023'!N33,0)</f>
        <v>163631</v>
      </c>
      <c r="N29" s="82">
        <f>ROUND('[3]CALENDARIO FOCO 2023'!O33,0)</f>
        <v>156945</v>
      </c>
      <c r="O29" s="82">
        <f>ROUND('[3]CALENDARIO FOCO 2023'!P33,0)+2</f>
        <v>162584</v>
      </c>
    </row>
    <row r="30" spans="1:15" x14ac:dyDescent="0.2">
      <c r="A30" s="80" t="s">
        <v>119</v>
      </c>
      <c r="B30" s="81" t="s">
        <v>43</v>
      </c>
      <c r="C30" s="82">
        <f t="shared" si="0"/>
        <v>2670199</v>
      </c>
      <c r="D30" s="82">
        <f>ROUND('[3]CALENDARIO FOCO 2023'!E34,0)</f>
        <v>238776</v>
      </c>
      <c r="E30" s="82">
        <f>ROUND('[3]CALENDARIO FOCO 2023'!F34,0)</f>
        <v>225546</v>
      </c>
      <c r="F30" s="82">
        <f>ROUND('[3]CALENDARIO FOCO 2023'!G34,0)</f>
        <v>214551</v>
      </c>
      <c r="G30" s="82">
        <f>ROUND('[3]CALENDARIO FOCO 2023'!H34,0)</f>
        <v>198623</v>
      </c>
      <c r="H30" s="82">
        <f>ROUND('[3]CALENDARIO FOCO 2023'!I34,0)</f>
        <v>229571</v>
      </c>
      <c r="I30" s="82">
        <f>ROUND('[3]CALENDARIO FOCO 2023'!J34,0)</f>
        <v>221867</v>
      </c>
      <c r="J30" s="82">
        <f>ROUND('[3]CALENDARIO FOCO 2023'!K34,0)</f>
        <v>229934</v>
      </c>
      <c r="K30" s="82">
        <f>ROUND('[3]CALENDARIO FOCO 2023'!L34,0)</f>
        <v>221240</v>
      </c>
      <c r="L30" s="82">
        <f>ROUND('[3]CALENDARIO FOCO 2023'!M34,0)</f>
        <v>225505</v>
      </c>
      <c r="M30" s="82">
        <f>ROUND('[3]CALENDARIO FOCO 2023'!N34,0)</f>
        <v>225076</v>
      </c>
      <c r="N30" s="82">
        <f>ROUND('[3]CALENDARIO FOCO 2023'!O34,0)</f>
        <v>215879</v>
      </c>
      <c r="O30" s="82">
        <f>ROUND('[3]CALENDARIO FOCO 2023'!P34,0)-1</f>
        <v>223631</v>
      </c>
    </row>
    <row r="31" spans="1:15" x14ac:dyDescent="0.2">
      <c r="A31" s="80" t="s">
        <v>120</v>
      </c>
      <c r="B31" s="81" t="s">
        <v>44</v>
      </c>
      <c r="C31" s="82">
        <f t="shared" si="0"/>
        <v>2444800</v>
      </c>
      <c r="D31" s="82">
        <f>ROUND('[3]CALENDARIO FOCO 2023'!E35,0)</f>
        <v>218620</v>
      </c>
      <c r="E31" s="82">
        <f>ROUND('[3]CALENDARIO FOCO 2023'!F35,0)</f>
        <v>206507</v>
      </c>
      <c r="F31" s="82">
        <f>ROUND('[3]CALENDARIO FOCO 2023'!G35,0)</f>
        <v>196440</v>
      </c>
      <c r="G31" s="82">
        <f>ROUND('[3]CALENDARIO FOCO 2023'!H35,0)</f>
        <v>181857</v>
      </c>
      <c r="H31" s="82">
        <f>ROUND('[3]CALENDARIO FOCO 2023'!I35,0)</f>
        <v>210192</v>
      </c>
      <c r="I31" s="82">
        <f>ROUND('[3]CALENDARIO FOCO 2023'!J35,0)</f>
        <v>203139</v>
      </c>
      <c r="J31" s="82">
        <f>ROUND('[3]CALENDARIO FOCO 2023'!K35,0)</f>
        <v>210525</v>
      </c>
      <c r="K31" s="82">
        <f>ROUND('[3]CALENDARIO FOCO 2023'!L35,0)</f>
        <v>202565</v>
      </c>
      <c r="L31" s="82">
        <f>ROUND('[3]CALENDARIO FOCO 2023'!M35,0)</f>
        <v>206469</v>
      </c>
      <c r="M31" s="82">
        <f>ROUND('[3]CALENDARIO FOCO 2023'!N35,0)</f>
        <v>206076</v>
      </c>
      <c r="N31" s="82">
        <f>ROUND('[3]CALENDARIO FOCO 2023'!O35,0)</f>
        <v>197656</v>
      </c>
      <c r="O31" s="82">
        <f>ROUND('[3]CALENDARIO FOCO 2023'!P35,0)-1</f>
        <v>204754</v>
      </c>
    </row>
    <row r="32" spans="1:15" x14ac:dyDescent="0.2">
      <c r="A32" s="80" t="s">
        <v>121</v>
      </c>
      <c r="B32" s="81" t="s">
        <v>45</v>
      </c>
      <c r="C32" s="82">
        <f t="shared" si="0"/>
        <v>886806</v>
      </c>
      <c r="D32" s="82">
        <f>ROUND('[3]CALENDARIO FOCO 2023'!E36,0)</f>
        <v>79300</v>
      </c>
      <c r="E32" s="82">
        <f>ROUND('[3]CALENDARIO FOCO 2023'!F36,0)</f>
        <v>74907</v>
      </c>
      <c r="F32" s="82">
        <f>ROUND('[3]CALENDARIO FOCO 2023'!G36,0)</f>
        <v>71255</v>
      </c>
      <c r="G32" s="82">
        <f>ROUND('[3]CALENDARIO FOCO 2023'!H36,0)</f>
        <v>65965</v>
      </c>
      <c r="H32" s="82">
        <f>ROUND('[3]CALENDARIO FOCO 2023'!I36,0)</f>
        <v>76243</v>
      </c>
      <c r="I32" s="82">
        <f>ROUND('[3]CALENDARIO FOCO 2023'!J36,0)</f>
        <v>73685</v>
      </c>
      <c r="J32" s="82">
        <f>ROUND('[3]CALENDARIO FOCO 2023'!K36,0)</f>
        <v>76364</v>
      </c>
      <c r="K32" s="82">
        <f>ROUND('[3]CALENDARIO FOCO 2023'!L36,0)</f>
        <v>73477</v>
      </c>
      <c r="L32" s="82">
        <f>ROUND('[3]CALENDARIO FOCO 2023'!M36,0)</f>
        <v>74893</v>
      </c>
      <c r="M32" s="82">
        <f>ROUND('[3]CALENDARIO FOCO 2023'!N36,0)</f>
        <v>74750</v>
      </c>
      <c r="N32" s="82">
        <f>ROUND('[3]CALENDARIO FOCO 2023'!O36,0)</f>
        <v>71696</v>
      </c>
      <c r="O32" s="82">
        <f>ROUND('[3]CALENDARIO FOCO 2023'!P36,0)</f>
        <v>74271</v>
      </c>
    </row>
    <row r="33" spans="1:15" x14ac:dyDescent="0.2">
      <c r="A33" s="80" t="s">
        <v>122</v>
      </c>
      <c r="B33" s="81" t="s">
        <v>46</v>
      </c>
      <c r="C33" s="82">
        <f t="shared" si="0"/>
        <v>797477</v>
      </c>
      <c r="D33" s="82">
        <f>ROUND('[3]CALENDARIO FOCO 2023'!E37,0)</f>
        <v>71312</v>
      </c>
      <c r="E33" s="82">
        <f>ROUND('[3]CALENDARIO FOCO 2023'!F37,0)</f>
        <v>67361</v>
      </c>
      <c r="F33" s="82">
        <f>ROUND('[3]CALENDARIO FOCO 2023'!G37,0)</f>
        <v>64077</v>
      </c>
      <c r="G33" s="82">
        <f>ROUND('[3]CALENDARIO FOCO 2023'!H37,0)</f>
        <v>59320</v>
      </c>
      <c r="H33" s="82">
        <f>ROUND('[3]CALENDARIO FOCO 2023'!I37,0)</f>
        <v>68563</v>
      </c>
      <c r="I33" s="82">
        <f>ROUND('[3]CALENDARIO FOCO 2023'!J37,0)</f>
        <v>66262</v>
      </c>
      <c r="J33" s="82">
        <f>ROUND('[3]CALENDARIO FOCO 2023'!K37,0)</f>
        <v>68672</v>
      </c>
      <c r="K33" s="82">
        <f>ROUND('[3]CALENDARIO FOCO 2023'!L37,0)</f>
        <v>66075</v>
      </c>
      <c r="L33" s="82">
        <f>ROUND('[3]CALENDARIO FOCO 2023'!M37,0)</f>
        <v>67349</v>
      </c>
      <c r="M33" s="82">
        <f>ROUND('[3]CALENDARIO FOCO 2023'!N37,0)</f>
        <v>67221</v>
      </c>
      <c r="N33" s="82">
        <f>ROUND('[3]CALENDARIO FOCO 2023'!O37,0)</f>
        <v>64474</v>
      </c>
      <c r="O33" s="82">
        <f>ROUND('[3]CALENDARIO FOCO 2023'!P37,0)+1</f>
        <v>66791</v>
      </c>
    </row>
    <row r="34" spans="1:15" x14ac:dyDescent="0.2">
      <c r="A34" s="80" t="s">
        <v>123</v>
      </c>
      <c r="B34" s="81" t="s">
        <v>47</v>
      </c>
      <c r="C34" s="82">
        <f t="shared" si="0"/>
        <v>977660</v>
      </c>
      <c r="D34" s="82">
        <f>ROUND('[3]CALENDARIO FOCO 2023'!E38,0)</f>
        <v>87425</v>
      </c>
      <c r="E34" s="82">
        <f>ROUND('[3]CALENDARIO FOCO 2023'!F38,0)</f>
        <v>82581</v>
      </c>
      <c r="F34" s="82">
        <f>ROUND('[3]CALENDARIO FOCO 2023'!G38,0)</f>
        <v>78555</v>
      </c>
      <c r="G34" s="82">
        <f>ROUND('[3]CALENDARIO FOCO 2023'!H38,0)</f>
        <v>72723</v>
      </c>
      <c r="H34" s="82">
        <f>ROUND('[3]CALENDARIO FOCO 2023'!I38,0)</f>
        <v>84055</v>
      </c>
      <c r="I34" s="82">
        <f>ROUND('[3]CALENDARIO FOCO 2023'!J38,0)</f>
        <v>81234</v>
      </c>
      <c r="J34" s="82">
        <f>ROUND('[3]CALENDARIO FOCO 2023'!K38,0)</f>
        <v>84187</v>
      </c>
      <c r="K34" s="82">
        <f>ROUND('[3]CALENDARIO FOCO 2023'!L38,0)</f>
        <v>81004</v>
      </c>
      <c r="L34" s="82">
        <f>ROUND('[3]CALENDARIO FOCO 2023'!M38,0)</f>
        <v>82566</v>
      </c>
      <c r="M34" s="82">
        <f>ROUND('[3]CALENDARIO FOCO 2023'!N38,0)</f>
        <v>82409</v>
      </c>
      <c r="N34" s="82">
        <f>ROUND('[3]CALENDARIO FOCO 2023'!O38,0)</f>
        <v>79041</v>
      </c>
      <c r="O34" s="82">
        <f>ROUND('[3]CALENDARIO FOCO 2023'!P38,0)</f>
        <v>81880</v>
      </c>
    </row>
    <row r="35" spans="1:15" x14ac:dyDescent="0.2">
      <c r="A35" s="80" t="s">
        <v>124</v>
      </c>
      <c r="B35" s="81" t="s">
        <v>48</v>
      </c>
      <c r="C35" s="82">
        <f t="shared" si="0"/>
        <v>726180</v>
      </c>
      <c r="D35" s="82">
        <f>ROUND('[3]CALENDARIO FOCO 2023'!E39,0)</f>
        <v>64937</v>
      </c>
      <c r="E35" s="82">
        <f>ROUND('[3]CALENDARIO FOCO 2023'!F39,0)</f>
        <v>61339</v>
      </c>
      <c r="F35" s="82">
        <f>ROUND('[3]CALENDARIO FOCO 2023'!G39,0)</f>
        <v>58349</v>
      </c>
      <c r="G35" s="82">
        <f>ROUND('[3]CALENDARIO FOCO 2023'!H39,0)</f>
        <v>54017</v>
      </c>
      <c r="H35" s="82">
        <f>ROUND('[3]CALENDARIO FOCO 2023'!I39,0)</f>
        <v>62434</v>
      </c>
      <c r="I35" s="82">
        <f>ROUND('[3]CALENDARIO FOCO 2023'!J39,0)</f>
        <v>60338</v>
      </c>
      <c r="J35" s="82">
        <f>ROUND('[3]CALENDARIO FOCO 2023'!K39,0)</f>
        <v>62532</v>
      </c>
      <c r="K35" s="82">
        <f>ROUND('[3]CALENDARIO FOCO 2023'!L39,0)</f>
        <v>60168</v>
      </c>
      <c r="L35" s="82">
        <f>ROUND('[3]CALENDARIO FOCO 2023'!M39,0)</f>
        <v>61328</v>
      </c>
      <c r="M35" s="82">
        <f>ROUND('[3]CALENDARIO FOCO 2023'!N39,0)</f>
        <v>61211</v>
      </c>
      <c r="N35" s="82">
        <f>ROUND('[3]CALENDARIO FOCO 2023'!O39,0)</f>
        <v>58710</v>
      </c>
      <c r="O35" s="82">
        <f>ROUND('[3]CALENDARIO FOCO 2023'!P39,0)-1</f>
        <v>60817</v>
      </c>
    </row>
    <row r="36" spans="1:15" x14ac:dyDescent="0.2">
      <c r="A36" s="80" t="s">
        <v>125</v>
      </c>
      <c r="B36" s="81" t="s">
        <v>49</v>
      </c>
      <c r="C36" s="82">
        <f t="shared" si="0"/>
        <v>683588</v>
      </c>
      <c r="D36" s="82">
        <f>ROUND('[3]CALENDARIO FOCO 2023'!E40,0)</f>
        <v>61128</v>
      </c>
      <c r="E36" s="82">
        <f>ROUND('[3]CALENDARIO FOCO 2023'!F40,0)</f>
        <v>57741</v>
      </c>
      <c r="F36" s="82">
        <f>ROUND('[3]CALENDARIO FOCO 2023'!G40,0)</f>
        <v>54926</v>
      </c>
      <c r="G36" s="82">
        <f>ROUND('[3]CALENDARIO FOCO 2023'!H40,0)</f>
        <v>50849</v>
      </c>
      <c r="H36" s="82">
        <f>ROUND('[3]CALENDARIO FOCO 2023'!I40,0)</f>
        <v>58772</v>
      </c>
      <c r="I36" s="82">
        <f>ROUND('[3]CALENDARIO FOCO 2023'!J40,0)</f>
        <v>56799</v>
      </c>
      <c r="J36" s="82">
        <f>ROUND('[3]CALENDARIO FOCO 2023'!K40,0)</f>
        <v>58865</v>
      </c>
      <c r="K36" s="82">
        <f>ROUND('[3]CALENDARIO FOCO 2023'!L40,0)</f>
        <v>56639</v>
      </c>
      <c r="L36" s="82">
        <f>ROUND('[3]CALENDARIO FOCO 2023'!M40,0)</f>
        <v>57731</v>
      </c>
      <c r="M36" s="82">
        <f>ROUND('[3]CALENDARIO FOCO 2023'!N40,0)</f>
        <v>57621</v>
      </c>
      <c r="N36" s="82">
        <f>ROUND('[3]CALENDARIO FOCO 2023'!O40,0)</f>
        <v>55266</v>
      </c>
      <c r="O36" s="82">
        <f>ROUND('[3]CALENDARIO FOCO 2023'!P40,0)</f>
        <v>57251</v>
      </c>
    </row>
    <row r="37" spans="1:15" x14ac:dyDescent="0.2">
      <c r="A37" s="80" t="s">
        <v>126</v>
      </c>
      <c r="B37" s="81" t="s">
        <v>50</v>
      </c>
      <c r="C37" s="82">
        <f t="shared" si="0"/>
        <v>1367642</v>
      </c>
      <c r="D37" s="82">
        <f>ROUND('[3]CALENDARIO FOCO 2023'!E41,0)</f>
        <v>122298</v>
      </c>
      <c r="E37" s="82">
        <f>ROUND('[3]CALENDARIO FOCO 2023'!F41,0)</f>
        <v>115522</v>
      </c>
      <c r="F37" s="82">
        <f>ROUND('[3]CALENDARIO FOCO 2023'!G41,0)</f>
        <v>109890</v>
      </c>
      <c r="G37" s="82">
        <f>ROUND('[3]CALENDARIO FOCO 2023'!H41,0)</f>
        <v>101732</v>
      </c>
      <c r="H37" s="82">
        <f>ROUND('[3]CALENDARIO FOCO 2023'!I41,0)</f>
        <v>117583</v>
      </c>
      <c r="I37" s="82">
        <f>ROUND('[3]CALENDARIO FOCO 2023'!J41,0)</f>
        <v>113638</v>
      </c>
      <c r="J37" s="82">
        <f>ROUND('[3]CALENDARIO FOCO 2023'!K41,0)</f>
        <v>117769</v>
      </c>
      <c r="K37" s="82">
        <f>ROUND('[3]CALENDARIO FOCO 2023'!L41,0)</f>
        <v>113316</v>
      </c>
      <c r="L37" s="82">
        <f>ROUND('[3]CALENDARIO FOCO 2023'!M41,0)</f>
        <v>115501</v>
      </c>
      <c r="M37" s="82">
        <f>ROUND('[3]CALENDARIO FOCO 2023'!N41,0)</f>
        <v>115281</v>
      </c>
      <c r="N37" s="82">
        <f>ROUND('[3]CALENDARIO FOCO 2023'!O41,0)</f>
        <v>110570</v>
      </c>
      <c r="O37" s="82">
        <f>ROUND('[3]CALENDARIO FOCO 2023'!P41,0)</f>
        <v>114542</v>
      </c>
    </row>
    <row r="38" spans="1:15" x14ac:dyDescent="0.2">
      <c r="A38" s="80" t="s">
        <v>127</v>
      </c>
      <c r="B38" s="81" t="s">
        <v>51</v>
      </c>
      <c r="C38" s="82">
        <f t="shared" si="0"/>
        <v>684050</v>
      </c>
      <c r="D38" s="82">
        <f>ROUND('[3]CALENDARIO FOCO 2023'!E42,0)</f>
        <v>61169</v>
      </c>
      <c r="E38" s="82">
        <f>ROUND('[3]CALENDARIO FOCO 2023'!F42,0)</f>
        <v>57780</v>
      </c>
      <c r="F38" s="82">
        <f>ROUND('[3]CALENDARIO FOCO 2023'!G42,0)</f>
        <v>54964</v>
      </c>
      <c r="G38" s="82">
        <f>ROUND('[3]CALENDARIO FOCO 2023'!H42,0)</f>
        <v>50883</v>
      </c>
      <c r="H38" s="82">
        <f>ROUND('[3]CALENDARIO FOCO 2023'!I42,0)</f>
        <v>58811</v>
      </c>
      <c r="I38" s="82">
        <f>ROUND('[3]CALENDARIO FOCO 2023'!J42,0)</f>
        <v>56838</v>
      </c>
      <c r="J38" s="82">
        <f>ROUND('[3]CALENDARIO FOCO 2023'!K42,0)</f>
        <v>58904</v>
      </c>
      <c r="K38" s="82">
        <f>ROUND('[3]CALENDARIO FOCO 2023'!L42,0)</f>
        <v>56677</v>
      </c>
      <c r="L38" s="82">
        <f>ROUND('[3]CALENDARIO FOCO 2023'!M42,0)</f>
        <v>57770</v>
      </c>
      <c r="M38" s="82">
        <f>ROUND('[3]CALENDARIO FOCO 2023'!N42,0)</f>
        <v>57660</v>
      </c>
      <c r="N38" s="82">
        <f>ROUND('[3]CALENDARIO FOCO 2023'!O42,0)</f>
        <v>55304</v>
      </c>
      <c r="O38" s="82">
        <f>ROUND('[3]CALENDARIO FOCO 2023'!P42,0)</f>
        <v>57290</v>
      </c>
    </row>
    <row r="39" spans="1:15" x14ac:dyDescent="0.2">
      <c r="A39" s="80" t="s">
        <v>128</v>
      </c>
      <c r="B39" s="81" t="s">
        <v>52</v>
      </c>
      <c r="C39" s="82">
        <f t="shared" si="0"/>
        <v>527168</v>
      </c>
      <c r="D39" s="82">
        <f>ROUND('[3]CALENDARIO FOCO 2023'!E43,0)</f>
        <v>47141</v>
      </c>
      <c r="E39" s="82">
        <f>ROUND('[3]CALENDARIO FOCO 2023'!F43,0)</f>
        <v>44529</v>
      </c>
      <c r="F39" s="82">
        <f>ROUND('[3]CALENDARIO FOCO 2023'!G43,0)</f>
        <v>42358</v>
      </c>
      <c r="G39" s="82">
        <f>ROUND('[3]CALENDARIO FOCO 2023'!H43,0)</f>
        <v>39213</v>
      </c>
      <c r="H39" s="82">
        <f>ROUND('[3]CALENDARIO FOCO 2023'!I43,0)</f>
        <v>45323</v>
      </c>
      <c r="I39" s="82">
        <f>ROUND('[3]CALENDARIO FOCO 2023'!J43,0)</f>
        <v>43802</v>
      </c>
      <c r="J39" s="82">
        <f>ROUND('[3]CALENDARIO FOCO 2023'!K43,0)</f>
        <v>45395</v>
      </c>
      <c r="K39" s="82">
        <f>ROUND('[3]CALENDARIO FOCO 2023'!L43,0)</f>
        <v>43679</v>
      </c>
      <c r="L39" s="82">
        <f>ROUND('[3]CALENDARIO FOCO 2023'!M43,0)</f>
        <v>44521</v>
      </c>
      <c r="M39" s="82">
        <f>ROUND('[3]CALENDARIO FOCO 2023'!N43,0)</f>
        <v>44436</v>
      </c>
      <c r="N39" s="82">
        <f>ROUND('[3]CALENDARIO FOCO 2023'!O43,0)</f>
        <v>42620</v>
      </c>
      <c r="O39" s="82">
        <f>ROUND('[3]CALENDARIO FOCO 2023'!P43,0)</f>
        <v>44151</v>
      </c>
    </row>
    <row r="40" spans="1:15" x14ac:dyDescent="0.2">
      <c r="A40" s="80" t="s">
        <v>129</v>
      </c>
      <c r="B40" s="81" t="s">
        <v>53</v>
      </c>
      <c r="C40" s="82">
        <f t="shared" si="0"/>
        <v>5328142</v>
      </c>
      <c r="D40" s="82">
        <f>ROUND('[3]CALENDARIO FOCO 2023'!E44,0)</f>
        <v>476455</v>
      </c>
      <c r="E40" s="82">
        <f>ROUND('[3]CALENDARIO FOCO 2023'!F44,0)</f>
        <v>450056</v>
      </c>
      <c r="F40" s="82">
        <f>ROUND('[3]CALENDARIO FOCO 2023'!G44,0)</f>
        <v>428117</v>
      </c>
      <c r="G40" s="82">
        <f>ROUND('[3]CALENDARIO FOCO 2023'!H44,0)</f>
        <v>396335</v>
      </c>
      <c r="H40" s="82">
        <f>ROUND('[3]CALENDARIO FOCO 2023'!I44,0)</f>
        <v>458088</v>
      </c>
      <c r="I40" s="82">
        <f>ROUND('[3]CALENDARIO FOCO 2023'!J44,0)</f>
        <v>442716</v>
      </c>
      <c r="J40" s="82">
        <f>ROUND('[3]CALENDARIO FOCO 2023'!K44,0)</f>
        <v>458813</v>
      </c>
      <c r="K40" s="82">
        <f>ROUND('[3]CALENDARIO FOCO 2023'!L44,0)</f>
        <v>441465</v>
      </c>
      <c r="L40" s="82">
        <f>ROUND('[3]CALENDARIO FOCO 2023'!M44,0)</f>
        <v>449974</v>
      </c>
      <c r="M40" s="82">
        <f>ROUND('[3]CALENDARIO FOCO 2023'!N44,0)</f>
        <v>449118</v>
      </c>
      <c r="N40" s="82">
        <f>ROUND('[3]CALENDARIO FOCO 2023'!O44,0)</f>
        <v>430767</v>
      </c>
      <c r="O40" s="82">
        <f>ROUND('[3]CALENDARIO FOCO 2023'!P44,0)</f>
        <v>446238</v>
      </c>
    </row>
    <row r="41" spans="1:15" x14ac:dyDescent="0.2">
      <c r="A41" s="80" t="s">
        <v>130</v>
      </c>
      <c r="B41" s="81" t="s">
        <v>54</v>
      </c>
      <c r="C41" s="82">
        <f t="shared" si="0"/>
        <v>751557</v>
      </c>
      <c r="D41" s="82">
        <f>ROUND('[3]CALENDARIO FOCO 2023'!E45,0)</f>
        <v>67206</v>
      </c>
      <c r="E41" s="82">
        <f>ROUND('[3]CALENDARIO FOCO 2023'!F45,0)</f>
        <v>63482</v>
      </c>
      <c r="F41" s="82">
        <f>ROUND('[3]CALENDARIO FOCO 2023'!G45,0)</f>
        <v>60388</v>
      </c>
      <c r="G41" s="82">
        <f>ROUND('[3]CALENDARIO FOCO 2023'!H45,0)</f>
        <v>55905</v>
      </c>
      <c r="H41" s="82">
        <f>ROUND('[3]CALENDARIO FOCO 2023'!I45,0)</f>
        <v>64615</v>
      </c>
      <c r="I41" s="82">
        <f>ROUND('[3]CALENDARIO FOCO 2023'!J45,0)</f>
        <v>62447</v>
      </c>
      <c r="J41" s="82">
        <f>ROUND('[3]CALENDARIO FOCO 2023'!K45,0)</f>
        <v>64717</v>
      </c>
      <c r="K41" s="82">
        <f>ROUND('[3]CALENDARIO FOCO 2023'!L45,0)</f>
        <v>62271</v>
      </c>
      <c r="L41" s="82">
        <f>ROUND('[3]CALENDARIO FOCO 2023'!M45,0)</f>
        <v>63471</v>
      </c>
      <c r="M41" s="82">
        <f>ROUND('[3]CALENDARIO FOCO 2023'!N45,0)</f>
        <v>63350</v>
      </c>
      <c r="N41" s="82">
        <f>ROUND('[3]CALENDARIO FOCO 2023'!O45,0)</f>
        <v>60761</v>
      </c>
      <c r="O41" s="82">
        <f>ROUND('[3]CALENDARIO FOCO 2023'!P45,0)</f>
        <v>62944</v>
      </c>
    </row>
    <row r="42" spans="1:15" x14ac:dyDescent="0.2">
      <c r="A42" s="80" t="s">
        <v>131</v>
      </c>
      <c r="B42" s="81" t="s">
        <v>55</v>
      </c>
      <c r="C42" s="82">
        <f t="shared" si="0"/>
        <v>1076410</v>
      </c>
      <c r="D42" s="82">
        <f>ROUND('[3]CALENDARIO FOCO 2023'!E46,0)</f>
        <v>96255</v>
      </c>
      <c r="E42" s="82">
        <f>ROUND('[3]CALENDARIO FOCO 2023'!F46,0)</f>
        <v>90922</v>
      </c>
      <c r="F42" s="82">
        <f>ROUND('[3]CALENDARIO FOCO 2023'!G46,0)</f>
        <v>86490</v>
      </c>
      <c r="G42" s="82">
        <f>ROUND('[3]CALENDARIO FOCO 2023'!H46,0)</f>
        <v>80069</v>
      </c>
      <c r="H42" s="82">
        <f>ROUND('[3]CALENDARIO FOCO 2023'!I46,0)</f>
        <v>92545</v>
      </c>
      <c r="I42" s="82">
        <f>ROUND('[3]CALENDARIO FOCO 2023'!J46,0)</f>
        <v>89439</v>
      </c>
      <c r="J42" s="82">
        <f>ROUND('[3]CALENDARIO FOCO 2023'!K46,0)</f>
        <v>92691</v>
      </c>
      <c r="K42" s="82">
        <f>ROUND('[3]CALENDARIO FOCO 2023'!L46,0)</f>
        <v>89186</v>
      </c>
      <c r="L42" s="82">
        <f>ROUND('[3]CALENDARIO FOCO 2023'!M46,0)</f>
        <v>90905</v>
      </c>
      <c r="M42" s="82">
        <f>ROUND('[3]CALENDARIO FOCO 2023'!N46,0)</f>
        <v>90732</v>
      </c>
      <c r="N42" s="82">
        <f>ROUND('[3]CALENDARIO FOCO 2023'!O46,0)</f>
        <v>87025</v>
      </c>
      <c r="O42" s="82">
        <f>ROUND('[3]CALENDARIO FOCO 2023'!P46,0)</f>
        <v>90151</v>
      </c>
    </row>
    <row r="43" spans="1:15" x14ac:dyDescent="0.2">
      <c r="A43" s="80" t="s">
        <v>132</v>
      </c>
      <c r="B43" s="81" t="s">
        <v>56</v>
      </c>
      <c r="C43" s="82">
        <f t="shared" si="0"/>
        <v>985485</v>
      </c>
      <c r="D43" s="82">
        <f>ROUND('[3]CALENDARIO FOCO 2023'!E47,0)</f>
        <v>88124</v>
      </c>
      <c r="E43" s="82">
        <f>ROUND('[3]CALENDARIO FOCO 2023'!F47,0)</f>
        <v>83242</v>
      </c>
      <c r="F43" s="82">
        <f>ROUND('[3]CALENDARIO FOCO 2023'!G47,0)</f>
        <v>79184</v>
      </c>
      <c r="G43" s="82">
        <f>ROUND('[3]CALENDARIO FOCO 2023'!H47,0)</f>
        <v>73305</v>
      </c>
      <c r="H43" s="82">
        <f>ROUND('[3]CALENDARIO FOCO 2023'!I47,0)</f>
        <v>84727</v>
      </c>
      <c r="I43" s="82">
        <f>ROUND('[3]CALENDARIO FOCO 2023'!J47,0)</f>
        <v>81884</v>
      </c>
      <c r="J43" s="82">
        <f>ROUND('[3]CALENDARIO FOCO 2023'!K47,0)</f>
        <v>84861</v>
      </c>
      <c r="K43" s="82">
        <f>ROUND('[3]CALENDARIO FOCO 2023'!L47,0)</f>
        <v>81653</v>
      </c>
      <c r="L43" s="82">
        <f>ROUND('[3]CALENDARIO FOCO 2023'!M47,0)</f>
        <v>83227</v>
      </c>
      <c r="M43" s="82">
        <f>ROUND('[3]CALENDARIO FOCO 2023'!N47,0)</f>
        <v>83068</v>
      </c>
      <c r="N43" s="82">
        <f>ROUND('[3]CALENDARIO FOCO 2023'!O47,0)</f>
        <v>79674</v>
      </c>
      <c r="O43" s="82">
        <f>ROUND('[3]CALENDARIO FOCO 2023'!P47,0)+1</f>
        <v>82536</v>
      </c>
    </row>
    <row r="44" spans="1:15" x14ac:dyDescent="0.2">
      <c r="A44" s="80" t="s">
        <v>133</v>
      </c>
      <c r="B44" s="81" t="s">
        <v>57</v>
      </c>
      <c r="C44" s="82">
        <f t="shared" si="0"/>
        <v>946921</v>
      </c>
      <c r="D44" s="82">
        <f>ROUND('[3]CALENDARIO FOCO 2023'!E48,0)</f>
        <v>84676</v>
      </c>
      <c r="E44" s="82">
        <f>ROUND('[3]CALENDARIO FOCO 2023'!F48,0)</f>
        <v>79984</v>
      </c>
      <c r="F44" s="82">
        <f>ROUND('[3]CALENDARIO FOCO 2023'!G48,0)</f>
        <v>76085</v>
      </c>
      <c r="G44" s="82">
        <f>ROUND('[3]CALENDARIO FOCO 2023'!H48,0)</f>
        <v>70437</v>
      </c>
      <c r="H44" s="82">
        <f>ROUND('[3]CALENDARIO FOCO 2023'!I48,0)</f>
        <v>81412</v>
      </c>
      <c r="I44" s="82">
        <f>ROUND('[3]CALENDARIO FOCO 2023'!J48,0)</f>
        <v>78680</v>
      </c>
      <c r="J44" s="82">
        <f>ROUND('[3]CALENDARIO FOCO 2023'!K48,0)</f>
        <v>81541</v>
      </c>
      <c r="K44" s="82">
        <f>ROUND('[3]CALENDARIO FOCO 2023'!L48,0)</f>
        <v>78457</v>
      </c>
      <c r="L44" s="82">
        <f>ROUND('[3]CALENDARIO FOCO 2023'!M48,0)</f>
        <v>79970</v>
      </c>
      <c r="M44" s="82">
        <f>ROUND('[3]CALENDARIO FOCO 2023'!N48,0)</f>
        <v>79818</v>
      </c>
      <c r="N44" s="82">
        <f>ROUND('[3]CALENDARIO FOCO 2023'!O48,0)</f>
        <v>76556</v>
      </c>
      <c r="O44" s="82">
        <f>ROUND('[3]CALENDARIO FOCO 2023'!P48,0)-1</f>
        <v>79305</v>
      </c>
    </row>
    <row r="45" spans="1:15" x14ac:dyDescent="0.2">
      <c r="A45" s="80" t="s">
        <v>134</v>
      </c>
      <c r="B45" s="81" t="s">
        <v>58</v>
      </c>
      <c r="C45" s="82">
        <f t="shared" si="0"/>
        <v>1792152</v>
      </c>
      <c r="D45" s="82">
        <f>ROUND('[3]CALENDARIO FOCO 2023'!E49,0)</f>
        <v>160259</v>
      </c>
      <c r="E45" s="82">
        <f>ROUND('[3]CALENDARIO FOCO 2023'!F49,0)</f>
        <v>151379</v>
      </c>
      <c r="F45" s="82">
        <f>ROUND('[3]CALENDARIO FOCO 2023'!G49,0)</f>
        <v>144000</v>
      </c>
      <c r="G45" s="82">
        <f>ROUND('[3]CALENDARIO FOCO 2023'!H49,0)</f>
        <v>133310</v>
      </c>
      <c r="H45" s="82">
        <f>ROUND('[3]CALENDARIO FOCO 2023'!I49,0)</f>
        <v>154081</v>
      </c>
      <c r="I45" s="82">
        <f>ROUND('[3]CALENDARIO FOCO 2023'!J49,0)</f>
        <v>148910</v>
      </c>
      <c r="J45" s="82">
        <f>ROUND('[3]CALENDARIO FOCO 2023'!K49,0)</f>
        <v>154324</v>
      </c>
      <c r="K45" s="82">
        <f>ROUND('[3]CALENDARIO FOCO 2023'!L49,0)</f>
        <v>148489</v>
      </c>
      <c r="L45" s="82">
        <f>ROUND('[3]CALENDARIO FOCO 2023'!M49,0)</f>
        <v>151351</v>
      </c>
      <c r="M45" s="82">
        <f>ROUND('[3]CALENDARIO FOCO 2023'!N49,0)-1</f>
        <v>151063</v>
      </c>
      <c r="N45" s="82">
        <f>ROUND('[3]CALENDARIO FOCO 2023'!O49,0)</f>
        <v>144891</v>
      </c>
      <c r="O45" s="82">
        <f>ROUND('[3]CALENDARIO FOCO 2023'!P49,0)</f>
        <v>150095</v>
      </c>
    </row>
    <row r="46" spans="1:15" x14ac:dyDescent="0.2">
      <c r="A46" s="80" t="s">
        <v>135</v>
      </c>
      <c r="B46" s="81" t="s">
        <v>59</v>
      </c>
      <c r="C46" s="82">
        <f t="shared" si="0"/>
        <v>600786</v>
      </c>
      <c r="D46" s="82">
        <f>ROUND('[3]CALENDARIO FOCO 2023'!E50,0)</f>
        <v>53724</v>
      </c>
      <c r="E46" s="82">
        <f>ROUND('[3]CALENDARIO FOCO 2023'!F50,0)</f>
        <v>50747</v>
      </c>
      <c r="F46" s="82">
        <f>ROUND('[3]CALENDARIO FOCO 2023'!G50,0)</f>
        <v>48273</v>
      </c>
      <c r="G46" s="82">
        <f>ROUND('[3]CALENDARIO FOCO 2023'!H50,0)</f>
        <v>44690</v>
      </c>
      <c r="H46" s="82">
        <f>ROUND('[3]CALENDARIO FOCO 2023'!I50,0)</f>
        <v>51653</v>
      </c>
      <c r="I46" s="82">
        <f>ROUND('[3]CALENDARIO FOCO 2023'!J50,0)</f>
        <v>49919</v>
      </c>
      <c r="J46" s="82">
        <f>ROUND('[3]CALENDARIO FOCO 2023'!K50,0)</f>
        <v>51734</v>
      </c>
      <c r="K46" s="82">
        <f>ROUND('[3]CALENDARIO FOCO 2023'!L50,0)</f>
        <v>49778</v>
      </c>
      <c r="L46" s="82">
        <f>ROUND('[3]CALENDARIO FOCO 2023'!M50,0)</f>
        <v>50738</v>
      </c>
      <c r="M46" s="82">
        <f>ROUND('[3]CALENDARIO FOCO 2023'!N50,0)+1</f>
        <v>50642</v>
      </c>
      <c r="N46" s="82">
        <f>ROUND('[3]CALENDARIO FOCO 2023'!O50,0)</f>
        <v>48572</v>
      </c>
      <c r="O46" s="82">
        <f>ROUND('[3]CALENDARIO FOCO 2023'!P50,0)</f>
        <v>50316</v>
      </c>
    </row>
    <row r="47" spans="1:15" x14ac:dyDescent="0.2">
      <c r="A47" s="80" t="s">
        <v>136</v>
      </c>
      <c r="B47" s="81" t="s">
        <v>60</v>
      </c>
      <c r="C47" s="82">
        <f t="shared" si="0"/>
        <v>1042697</v>
      </c>
      <c r="D47" s="82">
        <f>ROUND('[3]CALENDARIO FOCO 2023'!E51,0)</f>
        <v>93240</v>
      </c>
      <c r="E47" s="82">
        <f>ROUND('[3]CALENDARIO FOCO 2023'!F51,0)</f>
        <v>88074</v>
      </c>
      <c r="F47" s="82">
        <f>ROUND('[3]CALENDARIO FOCO 2023'!G51,0)</f>
        <v>83781</v>
      </c>
      <c r="G47" s="82">
        <f>ROUND('[3]CALENDARIO FOCO 2023'!H51,0)</f>
        <v>77561</v>
      </c>
      <c r="H47" s="82">
        <f>ROUND('[3]CALENDARIO FOCO 2023'!I51,0)</f>
        <v>89646</v>
      </c>
      <c r="I47" s="82">
        <f>ROUND('[3]CALENDARIO FOCO 2023'!J51,0)</f>
        <v>86638</v>
      </c>
      <c r="J47" s="82">
        <f>ROUND('[3]CALENDARIO FOCO 2023'!K51,0)</f>
        <v>89788</v>
      </c>
      <c r="K47" s="82">
        <f>ROUND('[3]CALENDARIO FOCO 2023'!L51,0)+1</f>
        <v>86394</v>
      </c>
      <c r="L47" s="82">
        <f>ROUND('[3]CALENDARIO FOCO 2023'!M51,0)</f>
        <v>88058</v>
      </c>
      <c r="M47" s="82">
        <f>ROUND('[3]CALENDARIO FOCO 2023'!N51,0)</f>
        <v>87891</v>
      </c>
      <c r="N47" s="82">
        <f>ROUND('[3]CALENDARIO FOCO 2023'!O51,0)</f>
        <v>84299</v>
      </c>
      <c r="O47" s="82">
        <f>ROUND('[3]CALENDARIO FOCO 2023'!P51,0)</f>
        <v>87327</v>
      </c>
    </row>
    <row r="48" spans="1:15" x14ac:dyDescent="0.2">
      <c r="A48" s="80" t="s">
        <v>137</v>
      </c>
      <c r="B48" s="81" t="s">
        <v>61</v>
      </c>
      <c r="C48" s="82">
        <f t="shared" si="0"/>
        <v>2314986</v>
      </c>
      <c r="D48" s="82">
        <f>ROUND('[3]CALENDARIO FOCO 2023'!E52,0)</f>
        <v>207012</v>
      </c>
      <c r="E48" s="82">
        <f>ROUND('[3]CALENDARIO FOCO 2023'!F52,0)</f>
        <v>195542</v>
      </c>
      <c r="F48" s="82">
        <f>ROUND('[3]CALENDARIO FOCO 2023'!G52,0)</f>
        <v>186009</v>
      </c>
      <c r="G48" s="82">
        <f>ROUND('[3]CALENDARIO FOCO 2023'!H52,0)</f>
        <v>172201</v>
      </c>
      <c r="H48" s="82">
        <f>ROUND('[3]CALENDARIO FOCO 2023'!I52,0)</f>
        <v>199032</v>
      </c>
      <c r="I48" s="82">
        <f>ROUND('[3]CALENDARIO FOCO 2023'!J52,0)</f>
        <v>192352</v>
      </c>
      <c r="J48" s="82">
        <f>ROUND('[3]CALENDARIO FOCO 2023'!K52,0)</f>
        <v>199346</v>
      </c>
      <c r="K48" s="82">
        <f>ROUND('[3]CALENDARIO FOCO 2023'!L52,0)</f>
        <v>191809</v>
      </c>
      <c r="L48" s="82">
        <f>ROUND('[3]CALENDARIO FOCO 2023'!M52,0)</f>
        <v>195506</v>
      </c>
      <c r="M48" s="82">
        <f>ROUND('[3]CALENDARIO FOCO 2023'!N52,0)-1</f>
        <v>195133</v>
      </c>
      <c r="N48" s="82">
        <f>ROUND('[3]CALENDARIO FOCO 2023'!O52,0)</f>
        <v>187161</v>
      </c>
      <c r="O48" s="82">
        <f>ROUND('[3]CALENDARIO FOCO 2023'!P52,0)</f>
        <v>193883</v>
      </c>
    </row>
    <row r="49" spans="1:15" x14ac:dyDescent="0.2">
      <c r="A49" s="80" t="s">
        <v>138</v>
      </c>
      <c r="B49" s="81" t="s">
        <v>62</v>
      </c>
      <c r="C49" s="82">
        <f t="shared" si="0"/>
        <v>1682248</v>
      </c>
      <c r="D49" s="82">
        <f>ROUND('[3]CALENDARIO FOCO 2023'!E53,0)</f>
        <v>150431</v>
      </c>
      <c r="E49" s="82">
        <f>ROUND('[3]CALENDARIO FOCO 2023'!F53,0)</f>
        <v>142096</v>
      </c>
      <c r="F49" s="82">
        <f>ROUND('[3]CALENDARIO FOCO 2023'!G53,0)</f>
        <v>135169</v>
      </c>
      <c r="G49" s="82">
        <f>ROUND('[3]CALENDARIO FOCO 2023'!H53,0)</f>
        <v>125134</v>
      </c>
      <c r="H49" s="82">
        <f>ROUND('[3]CALENDARIO FOCO 2023'!I53,0)</f>
        <v>144632</v>
      </c>
      <c r="I49" s="82">
        <f>ROUND('[3]CALENDARIO FOCO 2023'!J53,0)</f>
        <v>139778</v>
      </c>
      <c r="J49" s="82">
        <f>ROUND('[3]CALENDARIO FOCO 2023'!K53,0)</f>
        <v>144860</v>
      </c>
      <c r="K49" s="82">
        <f>ROUND('[3]CALENDARIO FOCO 2023'!L53,0)</f>
        <v>139383</v>
      </c>
      <c r="L49" s="82">
        <f>ROUND('[3]CALENDARIO FOCO 2023'!M53,0)</f>
        <v>142070</v>
      </c>
      <c r="M49" s="82">
        <f>ROUND('[3]CALENDARIO FOCO 2023'!N53,0)</f>
        <v>141800</v>
      </c>
      <c r="N49" s="82">
        <f>ROUND('[3]CALENDARIO FOCO 2023'!O53,0)</f>
        <v>136005</v>
      </c>
      <c r="O49" s="82">
        <f>ROUND('[3]CALENDARIO FOCO 2023'!P53,0)</f>
        <v>140890</v>
      </c>
    </row>
    <row r="50" spans="1:15" x14ac:dyDescent="0.2">
      <c r="A50" s="80" t="s">
        <v>139</v>
      </c>
      <c r="B50" s="81" t="s">
        <v>63</v>
      </c>
      <c r="C50" s="82">
        <f t="shared" si="0"/>
        <v>1130819</v>
      </c>
      <c r="D50" s="82">
        <f>ROUND('[3]CALENDARIO FOCO 2023'!E54,0)</f>
        <v>101121</v>
      </c>
      <c r="E50" s="82">
        <f>ROUND('[3]CALENDARIO FOCO 2023'!F54,0)</f>
        <v>95518</v>
      </c>
      <c r="F50" s="82">
        <f>ROUND('[3]CALENDARIO FOCO 2023'!G54,0)</f>
        <v>90861</v>
      </c>
      <c r="G50" s="82">
        <f>ROUND('[3]CALENDARIO FOCO 2023'!H54,0)</f>
        <v>84116</v>
      </c>
      <c r="H50" s="82">
        <f>ROUND('[3]CALENDARIO FOCO 2023'!I54,0)</f>
        <v>97222</v>
      </c>
      <c r="I50" s="82">
        <f>ROUND('[3]CALENDARIO FOCO 2023'!J54,0)+1</f>
        <v>93961</v>
      </c>
      <c r="J50" s="82">
        <f>ROUND('[3]CALENDARIO FOCO 2023'!K54,0)</f>
        <v>97376</v>
      </c>
      <c r="K50" s="82">
        <f>ROUND('[3]CALENDARIO FOCO 2023'!L54,0)</f>
        <v>93694</v>
      </c>
      <c r="L50" s="82">
        <f>ROUND('[3]CALENDARIO FOCO 2023'!M54,0)</f>
        <v>95500</v>
      </c>
      <c r="M50" s="82">
        <f>ROUND('[3]CALENDARIO FOCO 2023'!N54,0)</f>
        <v>95319</v>
      </c>
      <c r="N50" s="82">
        <f>ROUND('[3]CALENDARIO FOCO 2023'!O54,0)</f>
        <v>91424</v>
      </c>
      <c r="O50" s="82">
        <f>ROUND('[3]CALENDARIO FOCO 2023'!P54,0)</f>
        <v>94707</v>
      </c>
    </row>
    <row r="51" spans="1:15" x14ac:dyDescent="0.2">
      <c r="A51" s="80" t="s">
        <v>140</v>
      </c>
      <c r="B51" s="81" t="s">
        <v>64</v>
      </c>
      <c r="C51" s="82">
        <f t="shared" si="0"/>
        <v>1197914</v>
      </c>
      <c r="D51" s="82">
        <f>ROUND('[3]CALENDARIO FOCO 2023'!E55,0)</f>
        <v>107120</v>
      </c>
      <c r="E51" s="82">
        <f>ROUND('[3]CALENDARIO FOCO 2023'!F55,0)</f>
        <v>101185</v>
      </c>
      <c r="F51" s="82">
        <f>ROUND('[3]CALENDARIO FOCO 2023'!G55,0)</f>
        <v>96253</v>
      </c>
      <c r="G51" s="82">
        <f>ROUND('[3]CALENDARIO FOCO 2023'!H55,0)</f>
        <v>89107</v>
      </c>
      <c r="H51" s="82">
        <f>ROUND('[3]CALENDARIO FOCO 2023'!I55,0)</f>
        <v>102991</v>
      </c>
      <c r="I51" s="82">
        <f>ROUND('[3]CALENDARIO FOCO 2023'!J55,0)</f>
        <v>99535</v>
      </c>
      <c r="J51" s="82">
        <f>ROUND('[3]CALENDARIO FOCO 2023'!K55,0)</f>
        <v>103154</v>
      </c>
      <c r="K51" s="82">
        <f>ROUND('[3]CALENDARIO FOCO 2023'!L55,0)</f>
        <v>99254</v>
      </c>
      <c r="L51" s="82">
        <f>ROUND('[3]CALENDARIO FOCO 2023'!M55,0)-1</f>
        <v>101166</v>
      </c>
      <c r="M51" s="82">
        <f>ROUND('[3]CALENDARIO FOCO 2023'!N55,0)</f>
        <v>100974</v>
      </c>
      <c r="N51" s="82">
        <f>ROUND('[3]CALENDARIO FOCO 2023'!O55,0)</f>
        <v>96848</v>
      </c>
      <c r="O51" s="82">
        <f>ROUND('[3]CALENDARIO FOCO 2023'!P55,0)</f>
        <v>100327</v>
      </c>
    </row>
    <row r="52" spans="1:15" x14ac:dyDescent="0.2">
      <c r="A52" s="80" t="s">
        <v>141</v>
      </c>
      <c r="B52" s="81" t="s">
        <v>65</v>
      </c>
      <c r="C52" s="82">
        <f t="shared" si="0"/>
        <v>2663995</v>
      </c>
      <c r="D52" s="82">
        <f>ROUND('[3]CALENDARIO FOCO 2023'!E56,0)</f>
        <v>238221</v>
      </c>
      <c r="E52" s="82">
        <f>ROUND('[3]CALENDARIO FOCO 2023'!F56,0)</f>
        <v>225022</v>
      </c>
      <c r="F52" s="82">
        <f>ROUND('[3]CALENDARIO FOCO 2023'!G56,0)</f>
        <v>214052</v>
      </c>
      <c r="G52" s="82">
        <f>ROUND('[3]CALENDARIO FOCO 2023'!H56,0)</f>
        <v>198162</v>
      </c>
      <c r="H52" s="82">
        <f>ROUND('[3]CALENDARIO FOCO 2023'!I56,0)</f>
        <v>229038</v>
      </c>
      <c r="I52" s="82">
        <f>ROUND('[3]CALENDARIO FOCO 2023'!J56,0)</f>
        <v>221352</v>
      </c>
      <c r="J52" s="82">
        <f>ROUND('[3]CALENDARIO FOCO 2023'!K56,0)</f>
        <v>229400</v>
      </c>
      <c r="K52" s="82">
        <f>ROUND('[3]CALENDARIO FOCO 2023'!L56,0)</f>
        <v>220726</v>
      </c>
      <c r="L52" s="82">
        <f>ROUND('[3]CALENDARIO FOCO 2023'!M56,0)-1</f>
        <v>224980</v>
      </c>
      <c r="M52" s="82">
        <f>ROUND('[3]CALENDARIO FOCO 2023'!N56,0)-1</f>
        <v>224552</v>
      </c>
      <c r="N52" s="82">
        <f>ROUND('[3]CALENDARIO FOCO 2023'!O56,0)</f>
        <v>215377</v>
      </c>
      <c r="O52" s="82">
        <f>ROUND('[3]CALENDARIO FOCO 2023'!P56,0)</f>
        <v>223113</v>
      </c>
    </row>
    <row r="53" spans="1:15" x14ac:dyDescent="0.2">
      <c r="A53" s="80" t="s">
        <v>142</v>
      </c>
      <c r="B53" s="81" t="s">
        <v>66</v>
      </c>
      <c r="C53" s="82">
        <f t="shared" si="0"/>
        <v>1257904</v>
      </c>
      <c r="D53" s="82">
        <f>ROUND('[3]CALENDARIO FOCO 2023'!E57,0)</f>
        <v>112485</v>
      </c>
      <c r="E53" s="82">
        <f>ROUND('[3]CALENDARIO FOCO 2023'!F57,0)</f>
        <v>106252</v>
      </c>
      <c r="F53" s="82">
        <f>ROUND('[3]CALENDARIO FOCO 2023'!G57,0)</f>
        <v>101073</v>
      </c>
      <c r="G53" s="82">
        <f>ROUND('[3]CALENDARIO FOCO 2023'!H57,0)</f>
        <v>93569</v>
      </c>
      <c r="H53" s="82">
        <f>ROUND('[3]CALENDARIO FOCO 2023'!I57,0)</f>
        <v>108149</v>
      </c>
      <c r="I53" s="82">
        <f>ROUND('[3]CALENDARIO FOCO 2023'!J57,0)</f>
        <v>104519</v>
      </c>
      <c r="J53" s="82">
        <f>ROUND('[3]CALENDARIO FOCO 2023'!K57,0)</f>
        <v>108320</v>
      </c>
      <c r="K53" s="82">
        <f>ROUND('[3]CALENDARIO FOCO 2023'!L57,0)</f>
        <v>104224</v>
      </c>
      <c r="L53" s="82">
        <f>ROUND('[3]CALENDARIO FOCO 2023'!M57,0)</f>
        <v>106233</v>
      </c>
      <c r="M53" s="82">
        <f>ROUND('[3]CALENDARIO FOCO 2023'!N57,0)</f>
        <v>106031</v>
      </c>
      <c r="N53" s="82">
        <f>ROUND('[3]CALENDARIO FOCO 2023'!O57,0)</f>
        <v>101698</v>
      </c>
      <c r="O53" s="82">
        <f>ROUND('[3]CALENDARIO FOCO 2023'!P57,0)</f>
        <v>105351</v>
      </c>
    </row>
    <row r="54" spans="1:15" x14ac:dyDescent="0.2">
      <c r="A54" s="80" t="s">
        <v>143</v>
      </c>
      <c r="B54" s="81" t="s">
        <v>67</v>
      </c>
      <c r="C54" s="82">
        <f t="shared" si="0"/>
        <v>8268644</v>
      </c>
      <c r="D54" s="82">
        <f>ROUND('[3]CALENDARIO FOCO 2023'!E58,0)</f>
        <v>739402</v>
      </c>
      <c r="E54" s="82">
        <f>ROUND('[3]CALENDARIO FOCO 2023'!F58,0)</f>
        <v>698434</v>
      </c>
      <c r="F54" s="82">
        <f>ROUND('[3]CALENDARIO FOCO 2023'!G58,0)</f>
        <v>664386</v>
      </c>
      <c r="G54" s="82">
        <f>ROUND('[3]CALENDARIO FOCO 2023'!H58,0)</f>
        <v>615064</v>
      </c>
      <c r="H54" s="82">
        <f>ROUND('[3]CALENDARIO FOCO 2023'!I58,0)</f>
        <v>710899</v>
      </c>
      <c r="I54" s="82">
        <f>ROUND('[3]CALENDARIO FOCO 2023'!J58,0)+1</f>
        <v>687043</v>
      </c>
      <c r="J54" s="82">
        <f>ROUND('[3]CALENDARIO FOCO 2023'!K58,0)</f>
        <v>712023</v>
      </c>
      <c r="K54" s="82">
        <f>ROUND('[3]CALENDARIO FOCO 2023'!L58,0)</f>
        <v>685101</v>
      </c>
      <c r="L54" s="82">
        <f>ROUND('[3]CALENDARIO FOCO 2023'!M58,0)</f>
        <v>698307</v>
      </c>
      <c r="M54" s="82">
        <f>ROUND('[3]CALENDARIO FOCO 2023'!N58,0)</f>
        <v>696978</v>
      </c>
      <c r="N54" s="82">
        <f>ROUND('[3]CALENDARIO FOCO 2023'!O58,0)</f>
        <v>668499</v>
      </c>
      <c r="O54" s="82">
        <f>ROUND('[3]CALENDARIO FOCO 2023'!P58,0)</f>
        <v>692508</v>
      </c>
    </row>
    <row r="55" spans="1:15" x14ac:dyDescent="0.2">
      <c r="A55" s="80" t="s">
        <v>144</v>
      </c>
      <c r="B55" s="81" t="s">
        <v>68</v>
      </c>
      <c r="C55" s="82">
        <f t="shared" si="0"/>
        <v>3138792</v>
      </c>
      <c r="D55" s="82">
        <f>ROUND('[3]CALENDARIO FOCO 2023'!E59,0)</f>
        <v>280678</v>
      </c>
      <c r="E55" s="82">
        <f>ROUND('[3]CALENDARIO FOCO 2023'!F59,0)</f>
        <v>265127</v>
      </c>
      <c r="F55" s="82">
        <f>ROUND('[3]CALENDARIO FOCO 2023'!G59,0)</f>
        <v>252202</v>
      </c>
      <c r="G55" s="82">
        <f>ROUND('[3]CALENDARIO FOCO 2023'!H59,0)</f>
        <v>233479</v>
      </c>
      <c r="H55" s="82">
        <f>ROUND('[3]CALENDARIO FOCO 2023'!I59,0)</f>
        <v>269858</v>
      </c>
      <c r="I55" s="82">
        <f>ROUND('[3]CALENDARIO FOCO 2023'!J59,0)+1</f>
        <v>260803</v>
      </c>
      <c r="J55" s="82">
        <f>ROUND('[3]CALENDARIO FOCO 2023'!K59,0)+2</f>
        <v>270287</v>
      </c>
      <c r="K55" s="82">
        <f>ROUND('[3]CALENDARIO FOCO 2023'!L59,0)</f>
        <v>260066</v>
      </c>
      <c r="L55" s="82">
        <f>ROUND('[3]CALENDARIO FOCO 2023'!M59,0)</f>
        <v>265078</v>
      </c>
      <c r="M55" s="82">
        <f>ROUND('[3]CALENDARIO FOCO 2023'!N59,0)</f>
        <v>264574</v>
      </c>
      <c r="N55" s="82">
        <f>ROUND('[3]CALENDARIO FOCO 2023'!O59,0)</f>
        <v>253763</v>
      </c>
      <c r="O55" s="82">
        <f>ROUND('[3]CALENDARIO FOCO 2023'!P59,0)</f>
        <v>262877</v>
      </c>
    </row>
    <row r="56" spans="1:15" x14ac:dyDescent="0.2">
      <c r="A56" s="80" t="s">
        <v>145</v>
      </c>
      <c r="B56" s="81" t="s">
        <v>69</v>
      </c>
      <c r="C56" s="82">
        <f t="shared" si="0"/>
        <v>690109</v>
      </c>
      <c r="D56" s="82">
        <f>ROUND('[3]CALENDARIO FOCO 2023'!E60,0)</f>
        <v>61711</v>
      </c>
      <c r="E56" s="82">
        <f>ROUND('[3]CALENDARIO FOCO 2023'!F60,0)</f>
        <v>58292</v>
      </c>
      <c r="F56" s="82">
        <f>ROUND('[3]CALENDARIO FOCO 2023'!G60,0)</f>
        <v>55450</v>
      </c>
      <c r="G56" s="82">
        <f>ROUND('[3]CALENDARIO FOCO 2023'!H60,0)</f>
        <v>51334</v>
      </c>
      <c r="H56" s="82">
        <f>ROUND('[3]CALENDARIO FOCO 2023'!I60,0)</f>
        <v>59332</v>
      </c>
      <c r="I56" s="82">
        <f>ROUND('[3]CALENDARIO FOCO 2023'!J60,0)+1</f>
        <v>57342</v>
      </c>
      <c r="J56" s="82">
        <f>ROUND('[3]CALENDARIO FOCO 2023'!K60,0)</f>
        <v>59426</v>
      </c>
      <c r="K56" s="82">
        <f>ROUND('[3]CALENDARIO FOCO 2023'!L60,0)</f>
        <v>57179</v>
      </c>
      <c r="L56" s="82">
        <f>ROUND('[3]CALENDARIO FOCO 2023'!M60,0)</f>
        <v>58281</v>
      </c>
      <c r="M56" s="82">
        <f>ROUND('[3]CALENDARIO FOCO 2023'!N60,0)</f>
        <v>58171</v>
      </c>
      <c r="N56" s="82">
        <f>ROUND('[3]CALENDARIO FOCO 2023'!O60,0)</f>
        <v>55794</v>
      </c>
      <c r="O56" s="82">
        <f>ROUND('[3]CALENDARIO FOCO 2023'!P60,0)</f>
        <v>57797</v>
      </c>
    </row>
    <row r="57" spans="1:15" x14ac:dyDescent="0.2">
      <c r="A57" s="80" t="s">
        <v>146</v>
      </c>
      <c r="B57" s="81" t="s">
        <v>70</v>
      </c>
      <c r="C57" s="82">
        <f t="shared" si="0"/>
        <v>1784412</v>
      </c>
      <c r="D57" s="82">
        <f>ROUND('[3]CALENDARIO FOCO 2023'!E61,0)</f>
        <v>159566</v>
      </c>
      <c r="E57" s="82">
        <f>ROUND('[3]CALENDARIO FOCO 2023'!F61,0)</f>
        <v>150725</v>
      </c>
      <c r="F57" s="82">
        <f>ROUND('[3]CALENDARIO FOCO 2023'!G61,0)</f>
        <v>143378</v>
      </c>
      <c r="G57" s="82">
        <f>ROUND('[3]CALENDARIO FOCO 2023'!H61,0)</f>
        <v>132734</v>
      </c>
      <c r="H57" s="82">
        <f>ROUND('[3]CALENDARIO FOCO 2023'!I61,0)</f>
        <v>153415</v>
      </c>
      <c r="I57" s="82">
        <f>ROUND('[3]CALENDARIO FOCO 2023'!J61,0)</f>
        <v>148267</v>
      </c>
      <c r="J57" s="82">
        <f>ROUND('[3]CALENDARIO FOCO 2023'!K61,0)</f>
        <v>153658</v>
      </c>
      <c r="K57" s="82">
        <f>ROUND('[3]CALENDARIO FOCO 2023'!L61,0)</f>
        <v>147848</v>
      </c>
      <c r="L57" s="82">
        <f>ROUND('[3]CALENDARIO FOCO 2023'!M61,0)</f>
        <v>150698</v>
      </c>
      <c r="M57" s="82">
        <f>ROUND('[3]CALENDARIO FOCO 2023'!N61,0)</f>
        <v>150411</v>
      </c>
      <c r="N57" s="82">
        <f>ROUND('[3]CALENDARIO FOCO 2023'!O61,0)</f>
        <v>144265</v>
      </c>
      <c r="O57" s="82">
        <f>ROUND('[3]CALENDARIO FOCO 2023'!P61,0)</f>
        <v>149447</v>
      </c>
    </row>
    <row r="58" spans="1:15" x14ac:dyDescent="0.2">
      <c r="A58" s="80" t="s">
        <v>147</v>
      </c>
      <c r="B58" s="81" t="s">
        <v>71</v>
      </c>
      <c r="C58" s="82">
        <f t="shared" si="0"/>
        <v>1636179</v>
      </c>
      <c r="D58" s="82">
        <f>ROUND('[3]CALENDARIO FOCO 2023'!E62,0)</f>
        <v>146311</v>
      </c>
      <c r="E58" s="82">
        <f>ROUND('[3]CALENDARIO FOCO 2023'!F62,0)</f>
        <v>138204</v>
      </c>
      <c r="F58" s="82">
        <f>ROUND('[3]CALENDARIO FOCO 2023'!G62,0)</f>
        <v>131467</v>
      </c>
      <c r="G58" s="82">
        <f>ROUND('[3]CALENDARIO FOCO 2023'!H62,0)</f>
        <v>121707</v>
      </c>
      <c r="H58" s="82">
        <f>ROUND('[3]CALENDARIO FOCO 2023'!I62,0)</f>
        <v>140671</v>
      </c>
      <c r="I58" s="82">
        <f>ROUND('[3]CALENDARIO FOCO 2023'!J62,0)</f>
        <v>135950</v>
      </c>
      <c r="J58" s="82">
        <f>ROUND('[3]CALENDARIO FOCO 2023'!K62,0)</f>
        <v>140893</v>
      </c>
      <c r="K58" s="82">
        <f>ROUND('[3]CALENDARIO FOCO 2023'!L62,0)</f>
        <v>135566</v>
      </c>
      <c r="L58" s="82">
        <f>ROUND('[3]CALENDARIO FOCO 2023'!M62,0)</f>
        <v>138179</v>
      </c>
      <c r="M58" s="82">
        <f>ROUND('[3]CALENDARIO FOCO 2023'!N62,0)</f>
        <v>137916</v>
      </c>
      <c r="N58" s="82">
        <f>ROUND('[3]CALENDARIO FOCO 2023'!O62,0)+2</f>
        <v>132283</v>
      </c>
      <c r="O58" s="82">
        <f>ROUND('[3]CALENDARIO FOCO 2023'!P62,0)</f>
        <v>137032</v>
      </c>
    </row>
    <row r="59" spans="1:15" x14ac:dyDescent="0.2">
      <c r="A59" s="80" t="s">
        <v>148</v>
      </c>
      <c r="B59" s="81" t="s">
        <v>72</v>
      </c>
      <c r="C59" s="82">
        <f t="shared" si="0"/>
        <v>1963205</v>
      </c>
      <c r="D59" s="82">
        <f>ROUND('[3]CALENDARIO FOCO 2023'!E63,0)</f>
        <v>175555</v>
      </c>
      <c r="E59" s="82">
        <f>ROUND('[3]CALENDARIO FOCO 2023'!F63,0)</f>
        <v>165828</v>
      </c>
      <c r="F59" s="82">
        <f>ROUND('[3]CALENDARIO FOCO 2023'!G63,0)</f>
        <v>157744</v>
      </c>
      <c r="G59" s="82">
        <f>ROUND('[3]CALENDARIO FOCO 2023'!H63,0)+1</f>
        <v>146034</v>
      </c>
      <c r="H59" s="82">
        <f>ROUND('[3]CALENDARIO FOCO 2023'!I63,0)-1</f>
        <v>168786</v>
      </c>
      <c r="I59" s="82">
        <f>ROUND('[3]CALENDARIO FOCO 2023'!J63,0)</f>
        <v>163123</v>
      </c>
      <c r="J59" s="82">
        <f>ROUND('[3]CALENDARIO FOCO 2023'!K63,0)</f>
        <v>169054</v>
      </c>
      <c r="K59" s="82">
        <f>ROUND('[3]CALENDARIO FOCO 2023'!L63,0)</f>
        <v>162662</v>
      </c>
      <c r="L59" s="82">
        <f>ROUND('[3]CALENDARIO FOCO 2023'!M63,0)-1</f>
        <v>165796</v>
      </c>
      <c r="M59" s="82">
        <f>ROUND('[3]CALENDARIO FOCO 2023'!N63,0)</f>
        <v>165482</v>
      </c>
      <c r="N59" s="82">
        <f>ROUND('[3]CALENDARIO FOCO 2023'!O63,0)</f>
        <v>158720</v>
      </c>
      <c r="O59" s="82">
        <f>ROUND('[3]CALENDARIO FOCO 2023'!P63,0)</f>
        <v>164421</v>
      </c>
    </row>
    <row r="60" spans="1:15" x14ac:dyDescent="0.2">
      <c r="A60" s="80" t="s">
        <v>149</v>
      </c>
      <c r="B60" s="81" t="s">
        <v>73</v>
      </c>
      <c r="C60" s="82">
        <f t="shared" si="0"/>
        <v>1165403</v>
      </c>
      <c r="D60" s="82">
        <f>ROUND('[3]CALENDARIO FOCO 2023'!E64,0)</f>
        <v>104213</v>
      </c>
      <c r="E60" s="82">
        <f>ROUND('[3]CALENDARIO FOCO 2023'!F64,0)</f>
        <v>98439</v>
      </c>
      <c r="F60" s="82">
        <f>ROUND('[3]CALENDARIO FOCO 2023'!G64,0)</f>
        <v>93640</v>
      </c>
      <c r="G60" s="82">
        <f>ROUND('[3]CALENDARIO FOCO 2023'!H64,0)</f>
        <v>86689</v>
      </c>
      <c r="H60" s="82">
        <f>ROUND('[3]CALENDARIO FOCO 2023'!I64,0)</f>
        <v>100196</v>
      </c>
      <c r="I60" s="82">
        <f>ROUND('[3]CALENDARIO FOCO 2023'!J64,0)</f>
        <v>96833</v>
      </c>
      <c r="J60" s="82">
        <f>ROUND('[3]CALENDARIO FOCO 2023'!K64,0)</f>
        <v>100354</v>
      </c>
      <c r="K60" s="82">
        <f>ROUND('[3]CALENDARIO FOCO 2023'!L64,0)</f>
        <v>96560</v>
      </c>
      <c r="L60" s="82">
        <f>ROUND('[3]CALENDARIO FOCO 2023'!M64,0)</f>
        <v>98421</v>
      </c>
      <c r="M60" s="82">
        <f>ROUND('[3]CALENDARIO FOCO 2023'!N64,0)</f>
        <v>98234</v>
      </c>
      <c r="N60" s="82">
        <f>ROUND('[3]CALENDARIO FOCO 2023'!O64,0)</f>
        <v>94220</v>
      </c>
      <c r="O60" s="82">
        <f>ROUND('[3]CALENDARIO FOCO 2023'!P64,0)</f>
        <v>97604</v>
      </c>
    </row>
    <row r="61" spans="1:15" x14ac:dyDescent="0.2">
      <c r="A61" s="80" t="s">
        <v>150</v>
      </c>
      <c r="B61" s="81" t="s">
        <v>74</v>
      </c>
      <c r="C61" s="82">
        <f t="shared" si="0"/>
        <v>1280336</v>
      </c>
      <c r="D61" s="82">
        <f>ROUND('[3]CALENDARIO FOCO 2023'!E65,0)</f>
        <v>114491</v>
      </c>
      <c r="E61" s="82">
        <f>ROUND('[3]CALENDARIO FOCO 2023'!F65,0)</f>
        <v>108147</v>
      </c>
      <c r="F61" s="82">
        <f>ROUND('[3]CALENDARIO FOCO 2023'!G65,0)</f>
        <v>102875</v>
      </c>
      <c r="G61" s="82">
        <f>ROUND('[3]CALENDARIO FOCO 2023'!H65,0)</f>
        <v>95238</v>
      </c>
      <c r="H61" s="82">
        <f>ROUND('[3]CALENDARIO FOCO 2023'!I65,0)</f>
        <v>110077</v>
      </c>
      <c r="I61" s="82">
        <f>ROUND('[3]CALENDARIO FOCO 2023'!J65,0)</f>
        <v>106383</v>
      </c>
      <c r="J61" s="82">
        <f>ROUND('[3]CALENDARIO FOCO 2023'!K65,0)</f>
        <v>110251</v>
      </c>
      <c r="K61" s="82">
        <f>ROUND('[3]CALENDARIO FOCO 2023'!L65,0)</f>
        <v>106083</v>
      </c>
      <c r="L61" s="82">
        <f>ROUND('[3]CALENDARIO FOCO 2023'!M65,0)</f>
        <v>108127</v>
      </c>
      <c r="M61" s="82">
        <f>ROUND('[3]CALENDARIO FOCO 2023'!N65,0)</f>
        <v>107922</v>
      </c>
      <c r="N61" s="82">
        <f>ROUND('[3]CALENDARIO FOCO 2023'!O65,0)</f>
        <v>103512</v>
      </c>
      <c r="O61" s="82">
        <f>ROUND('[3]CALENDARIO FOCO 2023'!P65,0)</f>
        <v>107230</v>
      </c>
    </row>
    <row r="62" spans="1:15" x14ac:dyDescent="0.2">
      <c r="A62" s="80" t="s">
        <v>151</v>
      </c>
      <c r="B62" s="81" t="s">
        <v>75</v>
      </c>
      <c r="C62" s="82">
        <f t="shared" si="0"/>
        <v>3069349</v>
      </c>
      <c r="D62" s="82">
        <f>ROUND('[3]CALENDARIO FOCO 2023'!E66,0)</f>
        <v>274469</v>
      </c>
      <c r="E62" s="82">
        <f>ROUND('[3]CALENDARIO FOCO 2023'!F66,0)</f>
        <v>259261</v>
      </c>
      <c r="F62" s="82">
        <f>ROUND('[3]CALENDARIO FOCO 2023'!G66,0)</f>
        <v>246622</v>
      </c>
      <c r="G62" s="82">
        <f>ROUND('[3]CALENDARIO FOCO 2023'!H66,0)+1</f>
        <v>228315</v>
      </c>
      <c r="H62" s="82">
        <f>ROUND('[3]CALENDARIO FOCO 2023'!I66,0)</f>
        <v>263888</v>
      </c>
      <c r="I62" s="82">
        <f>ROUND('[3]CALENDARIO FOCO 2023'!J66,0)</f>
        <v>255032</v>
      </c>
      <c r="J62" s="82">
        <f>ROUND('[3]CALENDARIO FOCO 2023'!K66,0)</f>
        <v>264305</v>
      </c>
      <c r="K62" s="82">
        <f>ROUND('[3]CALENDARIO FOCO 2023'!L66,0)</f>
        <v>254312</v>
      </c>
      <c r="L62" s="82">
        <f>ROUND('[3]CALENDARIO FOCO 2023'!M66,0)</f>
        <v>259214</v>
      </c>
      <c r="M62" s="82">
        <f>ROUND('[3]CALENDARIO FOCO 2023'!N66,0)</f>
        <v>258721</v>
      </c>
      <c r="N62" s="82">
        <f>ROUND('[3]CALENDARIO FOCO 2023'!O66,0)</f>
        <v>248149</v>
      </c>
      <c r="O62" s="82">
        <f>ROUND('[3]CALENDARIO FOCO 2023'!P66,0)</f>
        <v>257061</v>
      </c>
    </row>
    <row r="63" spans="1:15" x14ac:dyDescent="0.2">
      <c r="A63" s="80" t="s">
        <v>152</v>
      </c>
      <c r="B63" s="81" t="s">
        <v>76</v>
      </c>
      <c r="C63" s="82">
        <f t="shared" si="0"/>
        <v>3297666</v>
      </c>
      <c r="D63" s="82">
        <f>ROUND('[3]CALENDARIO FOCO 2023'!E67,0)</f>
        <v>294885</v>
      </c>
      <c r="E63" s="82">
        <f>ROUND('[3]CALENDARIO FOCO 2023'!F67,0)</f>
        <v>278547</v>
      </c>
      <c r="F63" s="82">
        <f>ROUND('[3]CALENDARIO FOCO 2023'!G67,0)</f>
        <v>264968</v>
      </c>
      <c r="G63" s="82">
        <f>ROUND('[3]CALENDARIO FOCO 2023'!H67,0)</f>
        <v>245297</v>
      </c>
      <c r="H63" s="82">
        <f>ROUND('[3]CALENDARIO FOCO 2023'!I67,0)</f>
        <v>283518</v>
      </c>
      <c r="I63" s="82">
        <f>ROUND('[3]CALENDARIO FOCO 2023'!J67,0)</f>
        <v>274003</v>
      </c>
      <c r="J63" s="82">
        <f>ROUND('[3]CALENDARIO FOCO 2023'!K67,0)</f>
        <v>283966</v>
      </c>
      <c r="K63" s="82">
        <f>ROUND('[3]CALENDARIO FOCO 2023'!L67,0)</f>
        <v>273229</v>
      </c>
      <c r="L63" s="82">
        <f>ROUND('[3]CALENDARIO FOCO 2023'!M67,0)</f>
        <v>278496</v>
      </c>
      <c r="M63" s="82">
        <f>ROUND('[3]CALENDARIO FOCO 2023'!N67,0)</f>
        <v>277966</v>
      </c>
      <c r="N63" s="82">
        <f>ROUND('[3]CALENDARIO FOCO 2023'!O67,0)</f>
        <v>266608</v>
      </c>
      <c r="O63" s="82">
        <f>ROUND('[3]CALENDARIO FOCO 2023'!P67,0)</f>
        <v>276183</v>
      </c>
    </row>
    <row r="64" spans="1:15" ht="13.5" thickBot="1" x14ac:dyDescent="0.25">
      <c r="A64" s="83" t="s">
        <v>153</v>
      </c>
      <c r="B64" s="84" t="s">
        <v>77</v>
      </c>
      <c r="C64" s="85">
        <f t="shared" si="0"/>
        <v>840410</v>
      </c>
      <c r="D64" s="85">
        <f>ROUND('[3]CALENDARIO FOCO 2023'!E68,0)</f>
        <v>75152</v>
      </c>
      <c r="E64" s="85">
        <f>ROUND('[3]CALENDARIO FOCO 2023'!F68,0)</f>
        <v>70988</v>
      </c>
      <c r="F64" s="85">
        <f>ROUND('[3]CALENDARIO FOCO 2023'!G68,0)-1</f>
        <v>67526</v>
      </c>
      <c r="G64" s="85">
        <f>ROUND('[3]CALENDARIO FOCO 2023'!H68,0)</f>
        <v>62514</v>
      </c>
      <c r="H64" s="85">
        <f>ROUND('[3]CALENDARIO FOCO 2023'!I68,0)</f>
        <v>72255</v>
      </c>
      <c r="I64" s="85">
        <f>ROUND('[3]CALENDARIO FOCO 2023'!J68,0)</f>
        <v>69830</v>
      </c>
      <c r="J64" s="85">
        <f>ROUND('[3]CALENDARIO FOCO 2023'!K68,0)</f>
        <v>72369</v>
      </c>
      <c r="K64" s="85">
        <f>ROUND('[3]CALENDARIO FOCO 2023'!L68,0)</f>
        <v>69633</v>
      </c>
      <c r="L64" s="85">
        <f>ROUND('[3]CALENDARIO FOCO 2023'!M68,0)</f>
        <v>70975</v>
      </c>
      <c r="M64" s="85">
        <f>ROUND('[3]CALENDARIO FOCO 2023'!N68,0)</f>
        <v>70840</v>
      </c>
      <c r="N64" s="85">
        <f>ROUND('[3]CALENDARIO FOCO 2023'!O68,0)</f>
        <v>67945</v>
      </c>
      <c r="O64" s="85">
        <f>ROUND('[3]CALENDARIO FOCO 2023'!P68,0)-3</f>
        <v>70383</v>
      </c>
    </row>
    <row r="65" spans="1:15" ht="13.5" thickBot="1" x14ac:dyDescent="0.25">
      <c r="A65" s="86"/>
      <c r="B65" s="87" t="s">
        <v>154</v>
      </c>
      <c r="C65" s="88">
        <f t="shared" ref="C65:O65" si="1">SUM(C5:C64)</f>
        <v>111295471</v>
      </c>
      <c r="D65" s="88">
        <f t="shared" si="1"/>
        <v>9952311</v>
      </c>
      <c r="E65" s="88">
        <f t="shared" si="1"/>
        <v>9400884</v>
      </c>
      <c r="F65" s="88">
        <f t="shared" si="1"/>
        <v>8942602</v>
      </c>
      <c r="G65" s="88">
        <f t="shared" si="1"/>
        <v>8278730</v>
      </c>
      <c r="H65" s="88">
        <f t="shared" si="1"/>
        <v>9568657</v>
      </c>
      <c r="I65" s="88">
        <f t="shared" si="1"/>
        <v>9247550</v>
      </c>
      <c r="J65" s="88">
        <f t="shared" si="1"/>
        <v>9583784</v>
      </c>
      <c r="K65" s="88">
        <f t="shared" si="1"/>
        <v>9221422</v>
      </c>
      <c r="L65" s="88">
        <f t="shared" si="1"/>
        <v>9399165</v>
      </c>
      <c r="M65" s="88">
        <f t="shared" si="1"/>
        <v>9381288</v>
      </c>
      <c r="N65" s="88">
        <f t="shared" si="1"/>
        <v>8997954</v>
      </c>
      <c r="O65" s="88">
        <f t="shared" si="1"/>
        <v>9321124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F1F82-07E3-47F1-B7B0-FFFF978938EF}">
  <dimension ref="A1:O65"/>
  <sheetViews>
    <sheetView workbookViewId="0">
      <selection activeCell="A4" sqref="A4"/>
    </sheetView>
  </sheetViews>
  <sheetFormatPr baseColWidth="10" defaultRowHeight="12.75" x14ac:dyDescent="0.2"/>
  <cols>
    <col min="1" max="1" width="4" style="69" bestFit="1" customWidth="1"/>
    <col min="2" max="2" width="24.140625" style="69" bestFit="1" customWidth="1"/>
    <col min="3" max="3" width="17" style="69" bestFit="1" customWidth="1"/>
    <col min="4" max="4" width="14.42578125" style="69" bestFit="1" customWidth="1"/>
    <col min="5" max="5" width="15.42578125" style="69" bestFit="1" customWidth="1"/>
    <col min="6" max="6" width="14.42578125" style="69" bestFit="1" customWidth="1"/>
    <col min="7" max="7" width="13.42578125" style="69" customWidth="1"/>
    <col min="8" max="9" width="15.42578125" style="69" bestFit="1" customWidth="1"/>
    <col min="10" max="10" width="14.42578125" style="69" bestFit="1" customWidth="1"/>
    <col min="11" max="11" width="15.42578125" style="69" bestFit="1" customWidth="1"/>
    <col min="12" max="15" width="14.42578125" style="69" bestFit="1" customWidth="1"/>
    <col min="16" max="16384" width="11.42578125" style="69"/>
  </cols>
  <sheetData>
    <row r="1" spans="1:15" x14ac:dyDescent="0.2">
      <c r="A1" s="66" t="s">
        <v>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x14ac:dyDescent="0.2">
      <c r="A2" s="70" t="s">
        <v>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13.5" thickBot="1" x14ac:dyDescent="0.25">
      <c r="A3" s="91" t="s">
        <v>158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1:15" ht="13.5" thickBot="1" x14ac:dyDescent="0.25">
      <c r="A4" s="89"/>
      <c r="B4" s="90" t="s">
        <v>81</v>
      </c>
      <c r="C4" s="75" t="s">
        <v>78</v>
      </c>
      <c r="D4" s="76" t="s">
        <v>82</v>
      </c>
      <c r="E4" s="76" t="s">
        <v>83</v>
      </c>
      <c r="F4" s="76" t="s">
        <v>84</v>
      </c>
      <c r="G4" s="76" t="s">
        <v>85</v>
      </c>
      <c r="H4" s="76" t="s">
        <v>86</v>
      </c>
      <c r="I4" s="76" t="s">
        <v>87</v>
      </c>
      <c r="J4" s="76" t="s">
        <v>88</v>
      </c>
      <c r="K4" s="76" t="s">
        <v>89</v>
      </c>
      <c r="L4" s="76" t="s">
        <v>90</v>
      </c>
      <c r="M4" s="76" t="s">
        <v>91</v>
      </c>
      <c r="N4" s="76" t="s">
        <v>92</v>
      </c>
      <c r="O4" s="76" t="s">
        <v>93</v>
      </c>
    </row>
    <row r="5" spans="1:15" x14ac:dyDescent="0.2">
      <c r="A5" s="77" t="s">
        <v>94</v>
      </c>
      <c r="B5" s="78" t="s">
        <v>18</v>
      </c>
      <c r="C5" s="79">
        <f>SUM(D5:O5)</f>
        <v>271157</v>
      </c>
      <c r="D5" s="79">
        <f>ROUND('[4]CALENDARIO GAS Y DIESEL  2024'!E9,0)</f>
        <v>24248</v>
      </c>
      <c r="E5" s="79">
        <f>ROUND('[4]CALENDARIO GAS Y DIESEL  2024'!F9,0)</f>
        <v>22904</v>
      </c>
      <c r="F5" s="79">
        <f>ROUND('[4]CALENDARIO GAS Y DIESEL  2024'!G9,0)</f>
        <v>21787</v>
      </c>
      <c r="G5" s="79">
        <f>ROUND('[4]CALENDARIO GAS Y DIESEL  2024'!H9,0)</f>
        <v>20170</v>
      </c>
      <c r="H5" s="79">
        <f>ROUND('[4]CALENDARIO GAS Y DIESEL  2024'!I9,0)</f>
        <v>23313</v>
      </c>
      <c r="I5" s="79">
        <f>ROUND('[4]CALENDARIO GAS Y DIESEL  2024'!J9,0)</f>
        <v>22530</v>
      </c>
      <c r="J5" s="79">
        <f>ROUND('[4]CALENDARIO GAS Y DIESEL  2024'!K9,0)</f>
        <v>23350</v>
      </c>
      <c r="K5" s="79">
        <f>ROUND('[4]CALENDARIO GAS Y DIESEL  2024'!L9,0)</f>
        <v>22467</v>
      </c>
      <c r="L5" s="79">
        <f>ROUND('[4]CALENDARIO GAS Y DIESEL  2024'!M9,0)</f>
        <v>22900</v>
      </c>
      <c r="M5" s="79">
        <f>ROUND('[4]CALENDARIO GAS Y DIESEL  2024'!N9,0)</f>
        <v>22856</v>
      </c>
      <c r="N5" s="79">
        <f>ROUND('[4]CALENDARIO GAS Y DIESEL  2024'!O9,0)</f>
        <v>21922</v>
      </c>
      <c r="O5" s="79">
        <f>ROUND('[4]CALENDARIO GAS Y DIESEL  2024'!P9,0)</f>
        <v>22710</v>
      </c>
    </row>
    <row r="6" spans="1:15" x14ac:dyDescent="0.2">
      <c r="A6" s="80" t="s">
        <v>95</v>
      </c>
      <c r="B6" s="81" t="s">
        <v>19</v>
      </c>
      <c r="C6" s="82">
        <f t="shared" ref="C6:C64" si="0">SUM(D6:O6)</f>
        <v>595154</v>
      </c>
      <c r="D6" s="82">
        <f>ROUND('[4]CALENDARIO GAS Y DIESEL  2024'!E10,0)</f>
        <v>53220</v>
      </c>
      <c r="E6" s="82">
        <f>ROUND('[4]CALENDARIO GAS Y DIESEL  2024'!F10,0)</f>
        <v>50271</v>
      </c>
      <c r="F6" s="82">
        <f>ROUND('[4]CALENDARIO GAS Y DIESEL  2024'!G10,0)</f>
        <v>47821</v>
      </c>
      <c r="G6" s="82">
        <f>ROUND('[4]CALENDARIO GAS Y DIESEL  2024'!H10,0)</f>
        <v>44271</v>
      </c>
      <c r="H6" s="82">
        <f>ROUND('[4]CALENDARIO GAS Y DIESEL  2024'!I10,0)</f>
        <v>51168</v>
      </c>
      <c r="I6" s="82">
        <f>ROUND('[4]CALENDARIO GAS Y DIESEL  2024'!J10,0)</f>
        <v>49451</v>
      </c>
      <c r="J6" s="82">
        <f>ROUND('[4]CALENDARIO GAS Y DIESEL  2024'!K10,0)</f>
        <v>51249</v>
      </c>
      <c r="K6" s="82">
        <f>ROUND('[4]CALENDARIO GAS Y DIESEL  2024'!L10,0)</f>
        <v>49312</v>
      </c>
      <c r="L6" s="82">
        <f>ROUND('[4]CALENDARIO GAS Y DIESEL  2024'!M10,0)</f>
        <v>50262</v>
      </c>
      <c r="M6" s="82">
        <f>ROUND('[4]CALENDARIO GAS Y DIESEL  2024'!N10,0)</f>
        <v>50167</v>
      </c>
      <c r="N6" s="82">
        <f>ROUND('[4]CALENDARIO GAS Y DIESEL  2024'!O10,0)</f>
        <v>48117</v>
      </c>
      <c r="O6" s="82">
        <f>ROUND('[4]CALENDARIO GAS Y DIESEL  2024'!P10,0)</f>
        <v>49845</v>
      </c>
    </row>
    <row r="7" spans="1:15" x14ac:dyDescent="0.2">
      <c r="A7" s="80" t="s">
        <v>96</v>
      </c>
      <c r="B7" s="81" t="s">
        <v>20</v>
      </c>
      <c r="C7" s="82">
        <f t="shared" si="0"/>
        <v>408611</v>
      </c>
      <c r="D7" s="82">
        <f>ROUND('[4]CALENDARIO GAS Y DIESEL  2024'!E11,0)</f>
        <v>36539</v>
      </c>
      <c r="E7" s="82">
        <f>ROUND('[4]CALENDARIO GAS Y DIESEL  2024'!F11,0)</f>
        <v>34514</v>
      </c>
      <c r="F7" s="82">
        <f>ROUND('[4]CALENDARIO GAS Y DIESEL  2024'!G11,0)</f>
        <v>32832</v>
      </c>
      <c r="G7" s="82">
        <f>ROUND('[4]CALENDARIO GAS Y DIESEL  2024'!H11,0)</f>
        <v>30395</v>
      </c>
      <c r="H7" s="82">
        <f>ROUND('[4]CALENDARIO GAS Y DIESEL  2024'!I11,0)</f>
        <v>35130</v>
      </c>
      <c r="I7" s="82">
        <f>ROUND('[4]CALENDARIO GAS Y DIESEL  2024'!J11,0)</f>
        <v>33951</v>
      </c>
      <c r="J7" s="82">
        <f>ROUND('[4]CALENDARIO GAS Y DIESEL  2024'!K11,0)</f>
        <v>35186</v>
      </c>
      <c r="K7" s="82">
        <f>ROUND('[4]CALENDARIO GAS Y DIESEL  2024'!L11,0)</f>
        <v>33856</v>
      </c>
      <c r="L7" s="82">
        <f>ROUND('[4]CALENDARIO GAS Y DIESEL  2024'!M11,0)</f>
        <v>34508</v>
      </c>
      <c r="M7" s="82">
        <f>ROUND('[4]CALENDARIO GAS Y DIESEL  2024'!N11,0)</f>
        <v>34442</v>
      </c>
      <c r="N7" s="82">
        <f>ROUND('[4]CALENDARIO GAS Y DIESEL  2024'!O11,0)</f>
        <v>33035</v>
      </c>
      <c r="O7" s="82">
        <f>ROUND('[4]CALENDARIO GAS Y DIESEL  2024'!P11,0)+1</f>
        <v>34223</v>
      </c>
    </row>
    <row r="8" spans="1:15" x14ac:dyDescent="0.2">
      <c r="A8" s="80" t="s">
        <v>97</v>
      </c>
      <c r="B8" s="81" t="s">
        <v>21</v>
      </c>
      <c r="C8" s="82">
        <f t="shared" si="0"/>
        <v>618516</v>
      </c>
      <c r="D8" s="82">
        <f>ROUND('[4]CALENDARIO GAS Y DIESEL  2024'!E12,0)</f>
        <v>55309</v>
      </c>
      <c r="E8" s="82">
        <f>ROUND('[4]CALENDARIO GAS Y DIESEL  2024'!F12,0)</f>
        <v>52245</v>
      </c>
      <c r="F8" s="82">
        <f>ROUND('[4]CALENDARIO GAS Y DIESEL  2024'!G12,0)</f>
        <v>49698</v>
      </c>
      <c r="G8" s="82">
        <f>ROUND('[4]CALENDARIO GAS Y DIESEL  2024'!H12,0)</f>
        <v>46008</v>
      </c>
      <c r="H8" s="82">
        <f>ROUND('[4]CALENDARIO GAS Y DIESEL  2024'!I12,0)</f>
        <v>53177</v>
      </c>
      <c r="I8" s="82">
        <f>ROUND('[4]CALENDARIO GAS Y DIESEL  2024'!J12,0)</f>
        <v>51393</v>
      </c>
      <c r="J8" s="82">
        <f>ROUND('[4]CALENDARIO GAS Y DIESEL  2024'!K12,0)</f>
        <v>53261</v>
      </c>
      <c r="K8" s="82">
        <f>ROUND('[4]CALENDARIO GAS Y DIESEL  2024'!L12,0)</f>
        <v>51247</v>
      </c>
      <c r="L8" s="82">
        <f>ROUND('[4]CALENDARIO GAS Y DIESEL  2024'!M12,0)</f>
        <v>52235</v>
      </c>
      <c r="M8" s="82">
        <f>ROUND('[4]CALENDARIO GAS Y DIESEL  2024'!N12,0)</f>
        <v>52136</v>
      </c>
      <c r="N8" s="82">
        <f>ROUND('[4]CALENDARIO GAS Y DIESEL  2024'!O12,0)</f>
        <v>50005</v>
      </c>
      <c r="O8" s="82">
        <f>ROUND('[4]CALENDARIO GAS Y DIESEL  2024'!P12,0)+1</f>
        <v>51802</v>
      </c>
    </row>
    <row r="9" spans="1:15" x14ac:dyDescent="0.2">
      <c r="A9" s="80" t="s">
        <v>98</v>
      </c>
      <c r="B9" s="81" t="s">
        <v>22</v>
      </c>
      <c r="C9" s="82">
        <f t="shared" si="0"/>
        <v>2943879</v>
      </c>
      <c r="D9" s="82">
        <f>ROUND('[4]CALENDARIO GAS Y DIESEL  2024'!E13,0)</f>
        <v>263249</v>
      </c>
      <c r="E9" s="82">
        <f>ROUND('[4]CALENDARIO GAS Y DIESEL  2024'!F13,0)</f>
        <v>248663</v>
      </c>
      <c r="F9" s="82">
        <f>ROUND('[4]CALENDARIO GAS Y DIESEL  2024'!G13,0)</f>
        <v>236541</v>
      </c>
      <c r="G9" s="82">
        <f>ROUND('[4]CALENDARIO GAS Y DIESEL  2024'!H13,0)</f>
        <v>218981</v>
      </c>
      <c r="H9" s="82">
        <f>ROUND('[4]CALENDARIO GAS Y DIESEL  2024'!I13,0)</f>
        <v>253101</v>
      </c>
      <c r="I9" s="82">
        <f>ROUND('[4]CALENDARIO GAS Y DIESEL  2024'!J13,0)</f>
        <v>244607</v>
      </c>
      <c r="J9" s="82">
        <f>ROUND('[4]CALENDARIO GAS Y DIESEL  2024'!K13,0)</f>
        <v>253501</v>
      </c>
      <c r="K9" s="82">
        <f>ROUND('[4]CALENDARIO GAS Y DIESEL  2024'!L13,0)</f>
        <v>243916</v>
      </c>
      <c r="L9" s="82">
        <f>ROUND('[4]CALENDARIO GAS Y DIESEL  2024'!M13,0)</f>
        <v>248618</v>
      </c>
      <c r="M9" s="82">
        <f>ROUND('[4]CALENDARIO GAS Y DIESEL  2024'!N13,0)</f>
        <v>248145</v>
      </c>
      <c r="N9" s="82">
        <f>ROUND('[4]CALENDARIO GAS Y DIESEL  2024'!O13,0)</f>
        <v>238005</v>
      </c>
      <c r="O9" s="82">
        <f>ROUND('[4]CALENDARIO GAS Y DIESEL  2024'!P13,0)-1</f>
        <v>246552</v>
      </c>
    </row>
    <row r="10" spans="1:15" x14ac:dyDescent="0.2">
      <c r="A10" s="80" t="s">
        <v>99</v>
      </c>
      <c r="B10" s="81" t="s">
        <v>23</v>
      </c>
      <c r="C10" s="82">
        <f t="shared" si="0"/>
        <v>285552</v>
      </c>
      <c r="D10" s="82">
        <f>ROUND('[4]CALENDARIO GAS Y DIESEL  2024'!E14,0)</f>
        <v>25535</v>
      </c>
      <c r="E10" s="82">
        <f>ROUND('[4]CALENDARIO GAS Y DIESEL  2024'!F14,0)</f>
        <v>24120</v>
      </c>
      <c r="F10" s="82">
        <f>ROUND('[4]CALENDARIO GAS Y DIESEL  2024'!G14,0)</f>
        <v>22944</v>
      </c>
      <c r="G10" s="82">
        <f>ROUND('[4]CALENDARIO GAS Y DIESEL  2024'!H14,0)</f>
        <v>21241</v>
      </c>
      <c r="H10" s="82">
        <f>ROUND('[4]CALENDARIO GAS Y DIESEL  2024'!I14,0)</f>
        <v>24550</v>
      </c>
      <c r="I10" s="82">
        <f>ROUND('[4]CALENDARIO GAS Y DIESEL  2024'!J14,0)</f>
        <v>23727</v>
      </c>
      <c r="J10" s="82">
        <f>ROUND('[4]CALENDARIO GAS Y DIESEL  2024'!K14,0)</f>
        <v>24589</v>
      </c>
      <c r="K10" s="82">
        <f>ROUND('[4]CALENDARIO GAS Y DIESEL  2024'!L14,0)</f>
        <v>23659</v>
      </c>
      <c r="L10" s="82">
        <f>ROUND('[4]CALENDARIO GAS Y DIESEL  2024'!M14,0)</f>
        <v>24116</v>
      </c>
      <c r="M10" s="82">
        <f>ROUND('[4]CALENDARIO GAS Y DIESEL  2024'!N14,0)</f>
        <v>24070</v>
      </c>
      <c r="N10" s="82">
        <f>ROUND('[4]CALENDARIO GAS Y DIESEL  2024'!O14,0)</f>
        <v>23086</v>
      </c>
      <c r="O10" s="82">
        <f>ROUND('[4]CALENDARIO GAS Y DIESEL  2024'!P14,0)</f>
        <v>23915</v>
      </c>
    </row>
    <row r="11" spans="1:15" x14ac:dyDescent="0.2">
      <c r="A11" s="80" t="s">
        <v>100</v>
      </c>
      <c r="B11" s="81" t="s">
        <v>24</v>
      </c>
      <c r="C11" s="82">
        <f t="shared" si="0"/>
        <v>310244</v>
      </c>
      <c r="D11" s="82">
        <f>ROUND('[4]CALENDARIO GAS Y DIESEL  2024'!E15,0)</f>
        <v>27743</v>
      </c>
      <c r="E11" s="82">
        <f>ROUND('[4]CALENDARIO GAS Y DIESEL  2024'!F15,0)</f>
        <v>26206</v>
      </c>
      <c r="F11" s="82">
        <f>ROUND('[4]CALENDARIO GAS Y DIESEL  2024'!G15,0)</f>
        <v>24928</v>
      </c>
      <c r="G11" s="82">
        <f>ROUND('[4]CALENDARIO GAS Y DIESEL  2024'!H15,0)</f>
        <v>23078</v>
      </c>
      <c r="H11" s="82">
        <f>ROUND('[4]CALENDARIO GAS Y DIESEL  2024'!I15,0)</f>
        <v>26673</v>
      </c>
      <c r="I11" s="82">
        <f>ROUND('[4]CALENDARIO GAS Y DIESEL  2024'!J15,0)</f>
        <v>25778</v>
      </c>
      <c r="J11" s="82">
        <f>ROUND('[4]CALENDARIO GAS Y DIESEL  2024'!K15,0)</f>
        <v>26716</v>
      </c>
      <c r="K11" s="82">
        <f>ROUND('[4]CALENDARIO GAS Y DIESEL  2024'!L15,0)</f>
        <v>25705</v>
      </c>
      <c r="L11" s="82">
        <f>ROUND('[4]CALENDARIO GAS Y DIESEL  2024'!M15,0)</f>
        <v>26201</v>
      </c>
      <c r="M11" s="82">
        <f>ROUND('[4]CALENDARIO GAS Y DIESEL  2024'!N15,0)</f>
        <v>26151</v>
      </c>
      <c r="N11" s="82">
        <f>ROUND('[4]CALENDARIO GAS Y DIESEL  2024'!O15,0)</f>
        <v>25082</v>
      </c>
      <c r="O11" s="82">
        <f>ROUND('[4]CALENDARIO GAS Y DIESEL  2024'!P15,0)</f>
        <v>25983</v>
      </c>
    </row>
    <row r="12" spans="1:15" x14ac:dyDescent="0.2">
      <c r="A12" s="80" t="s">
        <v>101</v>
      </c>
      <c r="B12" s="81" t="s">
        <v>25</v>
      </c>
      <c r="C12" s="82">
        <f t="shared" si="0"/>
        <v>1431918</v>
      </c>
      <c r="D12" s="82">
        <f>ROUND('[4]CALENDARIO GAS Y DIESEL  2024'!E16,0)</f>
        <v>128046</v>
      </c>
      <c r="E12" s="82">
        <f>ROUND('[4]CALENDARIO GAS Y DIESEL  2024'!F16,0)</f>
        <v>120951</v>
      </c>
      <c r="F12" s="82">
        <f>ROUND('[4]CALENDARIO GAS Y DIESEL  2024'!G16,0)</f>
        <v>115055</v>
      </c>
      <c r="G12" s="82">
        <f>ROUND('[4]CALENDARIO GAS Y DIESEL  2024'!H16,0)</f>
        <v>106513</v>
      </c>
      <c r="H12" s="82">
        <f>ROUND('[4]CALENDARIO GAS Y DIESEL  2024'!I16,0)</f>
        <v>123110</v>
      </c>
      <c r="I12" s="82">
        <f>ROUND('[4]CALENDARIO GAS Y DIESEL  2024'!J16,0)</f>
        <v>118978</v>
      </c>
      <c r="J12" s="82">
        <f>ROUND('[4]CALENDARIO GAS Y DIESEL  2024'!K16,0)</f>
        <v>123304</v>
      </c>
      <c r="K12" s="82">
        <f>ROUND('[4]CALENDARIO GAS Y DIESEL  2024'!L16,0)</f>
        <v>118642</v>
      </c>
      <c r="L12" s="82">
        <f>ROUND('[4]CALENDARIO GAS Y DIESEL  2024'!M16,0)</f>
        <v>120929</v>
      </c>
      <c r="M12" s="82">
        <f>ROUND('[4]CALENDARIO GAS Y DIESEL  2024'!N16,0)</f>
        <v>120699</v>
      </c>
      <c r="N12" s="82">
        <f>ROUND('[4]CALENDARIO GAS Y DIESEL  2024'!O16,0)</f>
        <v>115767</v>
      </c>
      <c r="O12" s="82">
        <f>ROUND('[4]CALENDARIO GAS Y DIESEL  2024'!P16,0)-1</f>
        <v>119924</v>
      </c>
    </row>
    <row r="13" spans="1:15" x14ac:dyDescent="0.2">
      <c r="A13" s="80" t="s">
        <v>102</v>
      </c>
      <c r="B13" s="81" t="s">
        <v>26</v>
      </c>
      <c r="C13" s="82">
        <f t="shared" si="0"/>
        <v>2136788</v>
      </c>
      <c r="D13" s="82">
        <f>ROUND('[4]CALENDARIO GAS Y DIESEL  2024'!E17,0)</f>
        <v>191077</v>
      </c>
      <c r="E13" s="82">
        <f>ROUND('[4]CALENDARIO GAS Y DIESEL  2024'!F17,0)</f>
        <v>180490</v>
      </c>
      <c r="F13" s="82">
        <f>ROUND('[4]CALENDARIO GAS Y DIESEL  2024'!G17,0)</f>
        <v>171691</v>
      </c>
      <c r="G13" s="82">
        <f>ROUND('[4]CALENDARIO GAS Y DIESEL  2024'!H17,0)</f>
        <v>158945</v>
      </c>
      <c r="H13" s="82">
        <f>ROUND('[4]CALENDARIO GAS Y DIESEL  2024'!I17,0)</f>
        <v>183711</v>
      </c>
      <c r="I13" s="82">
        <f>ROUND('[4]CALENDARIO GAS Y DIESEL  2024'!J17,0)</f>
        <v>177546</v>
      </c>
      <c r="J13" s="82">
        <f>ROUND('[4]CALENDARIO GAS Y DIESEL  2024'!K17,0)</f>
        <v>184001</v>
      </c>
      <c r="K13" s="82">
        <f>ROUND('[4]CALENDARIO GAS Y DIESEL  2024'!L17,0)</f>
        <v>177044</v>
      </c>
      <c r="L13" s="82">
        <f>ROUND('[4]CALENDARIO GAS Y DIESEL  2024'!M17,0)</f>
        <v>180457</v>
      </c>
      <c r="M13" s="82">
        <f>ROUND('[4]CALENDARIO GAS Y DIESEL  2024'!N17,0)</f>
        <v>180114</v>
      </c>
      <c r="N13" s="82">
        <f>ROUND('[4]CALENDARIO GAS Y DIESEL  2024'!O17,0)</f>
        <v>172754</v>
      </c>
      <c r="O13" s="82">
        <f>ROUND('[4]CALENDARIO GAS Y DIESEL  2024'!P17,0)</f>
        <v>178958</v>
      </c>
    </row>
    <row r="14" spans="1:15" x14ac:dyDescent="0.2">
      <c r="A14" s="80" t="s">
        <v>103</v>
      </c>
      <c r="B14" s="81" t="s">
        <v>27</v>
      </c>
      <c r="C14" s="82">
        <f t="shared" si="0"/>
        <v>1070328</v>
      </c>
      <c r="D14" s="82">
        <f>ROUND('[4]CALENDARIO GAS Y DIESEL  2024'!E18,0)</f>
        <v>95711</v>
      </c>
      <c r="E14" s="82">
        <f>ROUND('[4]CALENDARIO GAS Y DIESEL  2024'!F18,0)</f>
        <v>90408</v>
      </c>
      <c r="F14" s="82">
        <f>ROUND('[4]CALENDARIO GAS Y DIESEL  2024'!G18,0)</f>
        <v>86001</v>
      </c>
      <c r="G14" s="82">
        <f>ROUND('[4]CALENDARIO GAS Y DIESEL  2024'!H18,0)</f>
        <v>79617</v>
      </c>
      <c r="H14" s="82">
        <f>ROUND('[4]CALENDARIO GAS Y DIESEL  2024'!I18,0)</f>
        <v>92022</v>
      </c>
      <c r="I14" s="82">
        <f>ROUND('[4]CALENDARIO GAS Y DIESEL  2024'!J18,0)</f>
        <v>88934</v>
      </c>
      <c r="J14" s="82">
        <f>ROUND('[4]CALENDARIO GAS Y DIESEL  2024'!K18,0)</f>
        <v>92167</v>
      </c>
      <c r="K14" s="82">
        <f>ROUND('[4]CALENDARIO GAS Y DIESEL  2024'!L18,0)</f>
        <v>88682</v>
      </c>
      <c r="L14" s="82">
        <f>ROUND('[4]CALENDARIO GAS Y DIESEL  2024'!M18,0)</f>
        <v>90392</v>
      </c>
      <c r="M14" s="82">
        <f>ROUND('[4]CALENDARIO GAS Y DIESEL  2024'!N18,0)</f>
        <v>90220</v>
      </c>
      <c r="N14" s="82">
        <f>ROUND('[4]CALENDARIO GAS Y DIESEL  2024'!O18,0)</f>
        <v>86533</v>
      </c>
      <c r="O14" s="82">
        <f>ROUND('[4]CALENDARIO GAS Y DIESEL  2024'!P18,0)</f>
        <v>89641</v>
      </c>
    </row>
    <row r="15" spans="1:15" x14ac:dyDescent="0.2">
      <c r="A15" s="80" t="s">
        <v>104</v>
      </c>
      <c r="B15" s="81" t="s">
        <v>28</v>
      </c>
      <c r="C15" s="82">
        <f t="shared" si="0"/>
        <v>498146</v>
      </c>
      <c r="D15" s="82">
        <f>ROUND('[4]CALENDARIO GAS Y DIESEL  2024'!E19,0)</f>
        <v>44545</v>
      </c>
      <c r="E15" s="82">
        <f>ROUND('[4]CALENDARIO GAS Y DIESEL  2024'!F19,0)</f>
        <v>42077</v>
      </c>
      <c r="F15" s="82">
        <f>ROUND('[4]CALENDARIO GAS Y DIESEL  2024'!G19,0)</f>
        <v>40026</v>
      </c>
      <c r="G15" s="82">
        <f>ROUND('[4]CALENDARIO GAS Y DIESEL  2024'!H19,0)</f>
        <v>37055</v>
      </c>
      <c r="H15" s="82">
        <f>ROUND('[4]CALENDARIO GAS Y DIESEL  2024'!I19,0)</f>
        <v>42828</v>
      </c>
      <c r="I15" s="82">
        <f>ROUND('[4]CALENDARIO GAS Y DIESEL  2024'!J19,0)</f>
        <v>41391</v>
      </c>
      <c r="J15" s="82">
        <f>ROUND('[4]CALENDARIO GAS Y DIESEL  2024'!K19,0)</f>
        <v>42896</v>
      </c>
      <c r="K15" s="82">
        <f>ROUND('[4]CALENDARIO GAS Y DIESEL  2024'!L19,0)</f>
        <v>41274</v>
      </c>
      <c r="L15" s="82">
        <f>ROUND('[4]CALENDARIO GAS Y DIESEL  2024'!M19,0)</f>
        <v>42070</v>
      </c>
      <c r="M15" s="82">
        <f>ROUND('[4]CALENDARIO GAS Y DIESEL  2024'!N19,0)</f>
        <v>41990</v>
      </c>
      <c r="N15" s="82">
        <f>ROUND('[4]CALENDARIO GAS Y DIESEL  2024'!O19,0)</f>
        <v>40274</v>
      </c>
      <c r="O15" s="82">
        <f>ROUND('[4]CALENDARIO GAS Y DIESEL  2024'!P19,0)</f>
        <v>41720</v>
      </c>
    </row>
    <row r="16" spans="1:15" x14ac:dyDescent="0.2">
      <c r="A16" s="80" t="s">
        <v>105</v>
      </c>
      <c r="B16" s="81" t="s">
        <v>29</v>
      </c>
      <c r="C16" s="82">
        <f t="shared" si="0"/>
        <v>307642</v>
      </c>
      <c r="D16" s="82">
        <f>ROUND('[4]CALENDARIO GAS Y DIESEL  2024'!E20,0)</f>
        <v>27510</v>
      </c>
      <c r="E16" s="82">
        <f>ROUND('[4]CALENDARIO GAS Y DIESEL  2024'!F20,0)</f>
        <v>25986</v>
      </c>
      <c r="F16" s="82">
        <f>ROUND('[4]CALENDARIO GAS Y DIESEL  2024'!G20,0)</f>
        <v>24719</v>
      </c>
      <c r="G16" s="82">
        <f>ROUND('[4]CALENDARIO GAS Y DIESEL  2024'!H20,0)</f>
        <v>22884</v>
      </c>
      <c r="H16" s="82">
        <f>ROUND('[4]CALENDARIO GAS Y DIESEL  2024'!I20,0)</f>
        <v>26450</v>
      </c>
      <c r="I16" s="82">
        <f>ROUND('[4]CALENDARIO GAS Y DIESEL  2024'!J20,0)</f>
        <v>25562</v>
      </c>
      <c r="J16" s="82">
        <f>ROUND('[4]CALENDARIO GAS Y DIESEL  2024'!K20,0)</f>
        <v>26491</v>
      </c>
      <c r="K16" s="82">
        <f>ROUND('[4]CALENDARIO GAS Y DIESEL  2024'!L20,0)</f>
        <v>25490</v>
      </c>
      <c r="L16" s="82">
        <f>ROUND('[4]CALENDARIO GAS Y DIESEL  2024'!M20,0)</f>
        <v>25981</v>
      </c>
      <c r="M16" s="82">
        <f>ROUND('[4]CALENDARIO GAS Y DIESEL  2024'!N20,0)</f>
        <v>25932</v>
      </c>
      <c r="N16" s="82">
        <f>ROUND('[4]CALENDARIO GAS Y DIESEL  2024'!O20,0)</f>
        <v>24872</v>
      </c>
      <c r="O16" s="82">
        <f>ROUND('[4]CALENDARIO GAS Y DIESEL  2024'!P20,0)</f>
        <v>25765</v>
      </c>
    </row>
    <row r="17" spans="1:15" x14ac:dyDescent="0.2">
      <c r="A17" s="80" t="s">
        <v>106</v>
      </c>
      <c r="B17" s="81" t="s">
        <v>30</v>
      </c>
      <c r="C17" s="82">
        <f t="shared" si="0"/>
        <v>550617</v>
      </c>
      <c r="D17" s="82">
        <f>ROUND('[4]CALENDARIO GAS Y DIESEL  2024'!E21,0)</f>
        <v>49238</v>
      </c>
      <c r="E17" s="82">
        <f>ROUND('[4]CALENDARIO GAS Y DIESEL  2024'!F21,0)</f>
        <v>46509</v>
      </c>
      <c r="F17" s="82">
        <f>ROUND('[4]CALENDARIO GAS Y DIESEL  2024'!G21,0)</f>
        <v>44242</v>
      </c>
      <c r="G17" s="82">
        <f>ROUND('[4]CALENDARIO GAS Y DIESEL  2024'!H21,0)</f>
        <v>40958</v>
      </c>
      <c r="H17" s="82">
        <f>ROUND('[4]CALENDARIO GAS Y DIESEL  2024'!I21,0)</f>
        <v>47339</v>
      </c>
      <c r="I17" s="82">
        <f>ROUND('[4]CALENDARIO GAS Y DIESEL  2024'!J21,0)</f>
        <v>45751</v>
      </c>
      <c r="J17" s="82">
        <f>ROUND('[4]CALENDARIO GAS Y DIESEL  2024'!K21,0)</f>
        <v>47414</v>
      </c>
      <c r="K17" s="82">
        <f>ROUND('[4]CALENDARIO GAS Y DIESEL  2024'!L21,0)</f>
        <v>45622</v>
      </c>
      <c r="L17" s="82">
        <f>ROUND('[4]CALENDARIO GAS Y DIESEL  2024'!M21,0)</f>
        <v>46501</v>
      </c>
      <c r="M17" s="82">
        <f>ROUND('[4]CALENDARIO GAS Y DIESEL  2024'!N21,0)</f>
        <v>46412</v>
      </c>
      <c r="N17" s="82">
        <f>ROUND('[4]CALENDARIO GAS Y DIESEL  2024'!O21,0)</f>
        <v>44516</v>
      </c>
      <c r="O17" s="82">
        <f>ROUND('[4]CALENDARIO GAS Y DIESEL  2024'!P21,0)</f>
        <v>46115</v>
      </c>
    </row>
    <row r="18" spans="1:15" x14ac:dyDescent="0.2">
      <c r="A18" s="80" t="s">
        <v>107</v>
      </c>
      <c r="B18" s="81" t="s">
        <v>31</v>
      </c>
      <c r="C18" s="82">
        <f t="shared" si="0"/>
        <v>221125</v>
      </c>
      <c r="D18" s="82">
        <f>ROUND('[4]CALENDARIO GAS Y DIESEL  2024'!E22,0)</f>
        <v>19774</v>
      </c>
      <c r="E18" s="82">
        <f>ROUND('[4]CALENDARIO GAS Y DIESEL  2024'!F22,0)</f>
        <v>18678</v>
      </c>
      <c r="F18" s="82">
        <f>ROUND('[4]CALENDARIO GAS Y DIESEL  2024'!G22,0)</f>
        <v>17767</v>
      </c>
      <c r="G18" s="82">
        <f>ROUND('[4]CALENDARIO GAS Y DIESEL  2024'!H22,0)</f>
        <v>16448</v>
      </c>
      <c r="H18" s="82">
        <f>ROUND('[4]CALENDARIO GAS Y DIESEL  2024'!I22,0)</f>
        <v>19011</v>
      </c>
      <c r="I18" s="82">
        <f>ROUND('[4]CALENDARIO GAS Y DIESEL  2024'!J22,0)</f>
        <v>18373</v>
      </c>
      <c r="J18" s="82">
        <f>ROUND('[4]CALENDARIO GAS Y DIESEL  2024'!K22,0)</f>
        <v>19041</v>
      </c>
      <c r="K18" s="82">
        <f>ROUND('[4]CALENDARIO GAS Y DIESEL  2024'!L22,0)</f>
        <v>18321</v>
      </c>
      <c r="L18" s="82">
        <f>ROUND('[4]CALENDARIO GAS Y DIESEL  2024'!M22,0)</f>
        <v>18675</v>
      </c>
      <c r="M18" s="82">
        <f>ROUND('[4]CALENDARIO GAS Y DIESEL  2024'!N22,0)</f>
        <v>18639</v>
      </c>
      <c r="N18" s="82">
        <f>ROUND('[4]CALENDARIO GAS Y DIESEL  2024'!O22,0)</f>
        <v>17877</v>
      </c>
      <c r="O18" s="82">
        <f>ROUND('[4]CALENDARIO GAS Y DIESEL  2024'!P22,0)+2</f>
        <v>18521</v>
      </c>
    </row>
    <row r="19" spans="1:15" x14ac:dyDescent="0.2">
      <c r="A19" s="80" t="s">
        <v>108</v>
      </c>
      <c r="B19" s="81" t="s">
        <v>32</v>
      </c>
      <c r="C19" s="82">
        <f t="shared" si="0"/>
        <v>412720</v>
      </c>
      <c r="D19" s="82">
        <f>ROUND('[4]CALENDARIO GAS Y DIESEL  2024'!E23,0)</f>
        <v>36906</v>
      </c>
      <c r="E19" s="82">
        <f>ROUND('[4]CALENDARIO GAS Y DIESEL  2024'!F23,0)</f>
        <v>34862</v>
      </c>
      <c r="F19" s="82">
        <f>ROUND('[4]CALENDARIO GAS Y DIESEL  2024'!G23,0)</f>
        <v>33162</v>
      </c>
      <c r="G19" s="82">
        <f>ROUND('[4]CALENDARIO GAS Y DIESEL  2024'!H23,0)</f>
        <v>30700</v>
      </c>
      <c r="H19" s="82">
        <f>ROUND('[4]CALENDARIO GAS Y DIESEL  2024'!I23,0)</f>
        <v>35484</v>
      </c>
      <c r="I19" s="82">
        <f>ROUND('[4]CALENDARIO GAS Y DIESEL  2024'!J23,0)</f>
        <v>34293</v>
      </c>
      <c r="J19" s="82">
        <f>ROUND('[4]CALENDARIO GAS Y DIESEL  2024'!K23,0)</f>
        <v>35540</v>
      </c>
      <c r="K19" s="82">
        <f>ROUND('[4]CALENDARIO GAS Y DIESEL  2024'!L23,0)</f>
        <v>34196</v>
      </c>
      <c r="L19" s="82">
        <f>ROUND('[4]CALENDARIO GAS Y DIESEL  2024'!M23,0)</f>
        <v>34855</v>
      </c>
      <c r="M19" s="82">
        <f>ROUND('[4]CALENDARIO GAS Y DIESEL  2024'!N23,0)</f>
        <v>34789</v>
      </c>
      <c r="N19" s="82">
        <f>ROUND('[4]CALENDARIO GAS Y DIESEL  2024'!O23,0)</f>
        <v>33367</v>
      </c>
      <c r="O19" s="82">
        <f>ROUND('[4]CALENDARIO GAS Y DIESEL  2024'!P23,0)</f>
        <v>34566</v>
      </c>
    </row>
    <row r="20" spans="1:15" x14ac:dyDescent="0.2">
      <c r="A20" s="80" t="s">
        <v>109</v>
      </c>
      <c r="B20" s="81" t="s">
        <v>33</v>
      </c>
      <c r="C20" s="82">
        <f t="shared" si="0"/>
        <v>2877869</v>
      </c>
      <c r="D20" s="82">
        <f>ROUND('[4]CALENDARIO GAS Y DIESEL  2024'!E24,0)</f>
        <v>257346</v>
      </c>
      <c r="E20" s="82">
        <f>ROUND('[4]CALENDARIO GAS Y DIESEL  2024'!F24,0)</f>
        <v>243087</v>
      </c>
      <c r="F20" s="82">
        <f>ROUND('[4]CALENDARIO GAS Y DIESEL  2024'!G24,0)</f>
        <v>231237</v>
      </c>
      <c r="G20" s="82">
        <f>ROUND('[4]CALENDARIO GAS Y DIESEL  2024'!H24,0)</f>
        <v>214071</v>
      </c>
      <c r="H20" s="82">
        <f>ROUND('[4]CALENDARIO GAS Y DIESEL  2024'!I24,0)</f>
        <v>247426</v>
      </c>
      <c r="I20" s="82">
        <f>ROUND('[4]CALENDARIO GAS Y DIESEL  2024'!J24,0)</f>
        <v>239122</v>
      </c>
      <c r="J20" s="82">
        <f>ROUND('[4]CALENDARIO GAS Y DIESEL  2024'!K24,0)</f>
        <v>247817</v>
      </c>
      <c r="K20" s="82">
        <f>ROUND('[4]CALENDARIO GAS Y DIESEL  2024'!L24,0)</f>
        <v>238447</v>
      </c>
      <c r="L20" s="82">
        <f>ROUND('[4]CALENDARIO GAS Y DIESEL  2024'!M24,0)</f>
        <v>243043</v>
      </c>
      <c r="M20" s="82">
        <f>ROUND('[4]CALENDARIO GAS Y DIESEL  2024'!N24,0)</f>
        <v>242581</v>
      </c>
      <c r="N20" s="82">
        <f>ROUND('[4]CALENDARIO GAS Y DIESEL  2024'!O24,0)</f>
        <v>232668</v>
      </c>
      <c r="O20" s="82">
        <f>ROUND('[4]CALENDARIO GAS Y DIESEL  2024'!P24,0)-1</f>
        <v>241024</v>
      </c>
    </row>
    <row r="21" spans="1:15" x14ac:dyDescent="0.2">
      <c r="A21" s="80" t="s">
        <v>110</v>
      </c>
      <c r="B21" s="81" t="s">
        <v>34</v>
      </c>
      <c r="C21" s="82">
        <f t="shared" si="0"/>
        <v>535817</v>
      </c>
      <c r="D21" s="82">
        <f>ROUND('[4]CALENDARIO GAS Y DIESEL  2024'!E25,0)</f>
        <v>47914</v>
      </c>
      <c r="E21" s="82">
        <f>ROUND('[4]CALENDARIO GAS Y DIESEL  2024'!F25,0)</f>
        <v>45259</v>
      </c>
      <c r="F21" s="82">
        <f>ROUND('[4]CALENDARIO GAS Y DIESEL  2024'!G25,0)</f>
        <v>43053</v>
      </c>
      <c r="G21" s="82">
        <f>ROUND('[4]CALENDARIO GAS Y DIESEL  2024'!H25,0)</f>
        <v>39857</v>
      </c>
      <c r="H21" s="82">
        <f>ROUND('[4]CALENDARIO GAS Y DIESEL  2024'!I25,0)</f>
        <v>46067</v>
      </c>
      <c r="I21" s="82">
        <f>ROUND('[4]CALENDARIO GAS Y DIESEL  2024'!J25,0)</f>
        <v>44521</v>
      </c>
      <c r="J21" s="82">
        <f>ROUND('[4]CALENDARIO GAS Y DIESEL  2024'!K25,0)</f>
        <v>46140</v>
      </c>
      <c r="K21" s="82">
        <f>ROUND('[4]CALENDARIO GAS Y DIESEL  2024'!L25,0)</f>
        <v>44395</v>
      </c>
      <c r="L21" s="82">
        <f>ROUND('[4]CALENDARIO GAS Y DIESEL  2024'!M25,0)</f>
        <v>45251</v>
      </c>
      <c r="M21" s="82">
        <f>ROUND('[4]CALENDARIO GAS Y DIESEL  2024'!N25,0)</f>
        <v>45165</v>
      </c>
      <c r="N21" s="82">
        <f>ROUND('[4]CALENDARIO GAS Y DIESEL  2024'!O25,0)</f>
        <v>43319</v>
      </c>
      <c r="O21" s="82">
        <f>ROUND('[4]CALENDARIO GAS Y DIESEL  2024'!P25,0)+1</f>
        <v>44876</v>
      </c>
    </row>
    <row r="22" spans="1:15" x14ac:dyDescent="0.2">
      <c r="A22" s="80" t="s">
        <v>111</v>
      </c>
      <c r="B22" s="81" t="s">
        <v>35</v>
      </c>
      <c r="C22" s="82">
        <f t="shared" si="0"/>
        <v>1223043</v>
      </c>
      <c r="D22" s="82">
        <f>ROUND('[4]CALENDARIO GAS Y DIESEL  2024'!E26,0)</f>
        <v>109367</v>
      </c>
      <c r="E22" s="82">
        <f>ROUND('[4]CALENDARIO GAS Y DIESEL  2024'!F26,0)</f>
        <v>103308</v>
      </c>
      <c r="F22" s="82">
        <f>ROUND('[4]CALENDARIO GAS Y DIESEL  2024'!G26,0)</f>
        <v>98272</v>
      </c>
      <c r="G22" s="82">
        <f>ROUND('[4]CALENDARIO GAS Y DIESEL  2024'!H26,0)</f>
        <v>90976</v>
      </c>
      <c r="H22" s="82">
        <f>ROUND('[4]CALENDARIO GAS Y DIESEL  2024'!I26,0)</f>
        <v>105151</v>
      </c>
      <c r="I22" s="82">
        <f>ROUND('[4]CALENDARIO GAS Y DIESEL  2024'!J26,0)</f>
        <v>101623</v>
      </c>
      <c r="J22" s="82">
        <f>ROUND('[4]CALENDARIO GAS Y DIESEL  2024'!K26,0)</f>
        <v>105318</v>
      </c>
      <c r="K22" s="82">
        <f>ROUND('[4]CALENDARIO GAS Y DIESEL  2024'!L26,0)</f>
        <v>101336</v>
      </c>
      <c r="L22" s="82">
        <f>ROUND('[4]CALENDARIO GAS Y DIESEL  2024'!M26,0)</f>
        <v>103289</v>
      </c>
      <c r="M22" s="82">
        <f>ROUND('[4]CALENDARIO GAS Y DIESEL  2024'!N26,0)</f>
        <v>103092</v>
      </c>
      <c r="N22" s="82">
        <f>ROUND('[4]CALENDARIO GAS Y DIESEL  2024'!O26,0)</f>
        <v>98880</v>
      </c>
      <c r="O22" s="82">
        <f>ROUND('[4]CALENDARIO GAS Y DIESEL  2024'!P26,0)</f>
        <v>102431</v>
      </c>
    </row>
    <row r="23" spans="1:15" x14ac:dyDescent="0.2">
      <c r="A23" s="80" t="s">
        <v>112</v>
      </c>
      <c r="B23" s="81" t="s">
        <v>36</v>
      </c>
      <c r="C23" s="82">
        <f t="shared" si="0"/>
        <v>301375</v>
      </c>
      <c r="D23" s="82">
        <f>ROUND('[4]CALENDARIO GAS Y DIESEL  2024'!E27,0)</f>
        <v>26950</v>
      </c>
      <c r="E23" s="82">
        <f>ROUND('[4]CALENDARIO GAS Y DIESEL  2024'!F27,0)</f>
        <v>25456</v>
      </c>
      <c r="F23" s="82">
        <f>ROUND('[4]CALENDARIO GAS Y DIESEL  2024'!G27,0)</f>
        <v>24216</v>
      </c>
      <c r="G23" s="82">
        <f>ROUND('[4]CALENDARIO GAS Y DIESEL  2024'!H27,0)</f>
        <v>22418</v>
      </c>
      <c r="H23" s="82">
        <f>ROUND('[4]CALENDARIO GAS Y DIESEL  2024'!I27,0)</f>
        <v>25911</v>
      </c>
      <c r="I23" s="82">
        <f>ROUND('[4]CALENDARIO GAS Y DIESEL  2024'!J27,0)</f>
        <v>25041</v>
      </c>
      <c r="J23" s="82">
        <f>ROUND('[4]CALENDARIO GAS Y DIESEL  2024'!K27,0)</f>
        <v>25952</v>
      </c>
      <c r="K23" s="82">
        <f>ROUND('[4]CALENDARIO GAS Y DIESEL  2024'!L27,0)</f>
        <v>24971</v>
      </c>
      <c r="L23" s="82">
        <f>ROUND('[4]CALENDARIO GAS Y DIESEL  2024'!M27,0)</f>
        <v>25452</v>
      </c>
      <c r="M23" s="82">
        <f>ROUND('[4]CALENDARIO GAS Y DIESEL  2024'!N27,0)</f>
        <v>25403</v>
      </c>
      <c r="N23" s="82">
        <f>ROUND('[4]CALENDARIO GAS Y DIESEL  2024'!O27,0)</f>
        <v>24365</v>
      </c>
      <c r="O23" s="82">
        <f>ROUND('[4]CALENDARIO GAS Y DIESEL  2024'!P27,0)-1</f>
        <v>25240</v>
      </c>
    </row>
    <row r="24" spans="1:15" x14ac:dyDescent="0.2">
      <c r="A24" s="80" t="s">
        <v>113</v>
      </c>
      <c r="B24" s="81" t="s">
        <v>37</v>
      </c>
      <c r="C24" s="82">
        <f t="shared" si="0"/>
        <v>639542</v>
      </c>
      <c r="D24" s="82">
        <f>ROUND('[4]CALENDARIO GAS Y DIESEL  2024'!E28,0)</f>
        <v>57189</v>
      </c>
      <c r="E24" s="82">
        <f>ROUND('[4]CALENDARIO GAS Y DIESEL  2024'!F28,0)</f>
        <v>54021</v>
      </c>
      <c r="F24" s="82">
        <f>ROUND('[4]CALENDARIO GAS Y DIESEL  2024'!G28,0)</f>
        <v>51387</v>
      </c>
      <c r="G24" s="82">
        <f>ROUND('[4]CALENDARIO GAS Y DIESEL  2024'!H28,0)</f>
        <v>47572</v>
      </c>
      <c r="H24" s="82">
        <f>ROUND('[4]CALENDARIO GAS Y DIESEL  2024'!I28,0)</f>
        <v>54985</v>
      </c>
      <c r="I24" s="82">
        <f>ROUND('[4]CALENDARIO GAS Y DIESEL  2024'!J28,0)</f>
        <v>53140</v>
      </c>
      <c r="J24" s="82">
        <f>ROUND('[4]CALENDARIO GAS Y DIESEL  2024'!K28,0)</f>
        <v>55072</v>
      </c>
      <c r="K24" s="82">
        <f>ROUND('[4]CALENDARIO GAS Y DIESEL  2024'!L28,0)</f>
        <v>52989</v>
      </c>
      <c r="L24" s="82">
        <f>ROUND('[4]CALENDARIO GAS Y DIESEL  2024'!M28,0)</f>
        <v>54011</v>
      </c>
      <c r="M24" s="82">
        <f>ROUND('[4]CALENDARIO GAS Y DIESEL  2024'!N28,0)</f>
        <v>53908</v>
      </c>
      <c r="N24" s="82">
        <f>ROUND('[4]CALENDARIO GAS Y DIESEL  2024'!O28,0)</f>
        <v>51705</v>
      </c>
      <c r="O24" s="82">
        <f>ROUND('[4]CALENDARIO GAS Y DIESEL  2024'!P28,0)+1</f>
        <v>53563</v>
      </c>
    </row>
    <row r="25" spans="1:15" x14ac:dyDescent="0.2">
      <c r="A25" s="80" t="s">
        <v>114</v>
      </c>
      <c r="B25" s="81" t="s">
        <v>38</v>
      </c>
      <c r="C25" s="82">
        <f t="shared" si="0"/>
        <v>227150</v>
      </c>
      <c r="D25" s="82">
        <f>ROUND('[4]CALENDARIO GAS Y DIESEL  2024'!E29,0)</f>
        <v>20312</v>
      </c>
      <c r="E25" s="82">
        <f>ROUND('[4]CALENDARIO GAS Y DIESEL  2024'!F29,0)</f>
        <v>19187</v>
      </c>
      <c r="F25" s="82">
        <f>ROUND('[4]CALENDARIO GAS Y DIESEL  2024'!G29,0)</f>
        <v>18252</v>
      </c>
      <c r="G25" s="82">
        <f>ROUND('[4]CALENDARIO GAS Y DIESEL  2024'!H29,0)</f>
        <v>16897</v>
      </c>
      <c r="H25" s="82">
        <f>ROUND('[4]CALENDARIO GAS Y DIESEL  2024'!I29,0)</f>
        <v>19529</v>
      </c>
      <c r="I25" s="82">
        <f>ROUND('[4]CALENDARIO GAS Y DIESEL  2024'!J29,0)</f>
        <v>18874</v>
      </c>
      <c r="J25" s="82">
        <f>ROUND('[4]CALENDARIO GAS Y DIESEL  2024'!K29,0)</f>
        <v>19560</v>
      </c>
      <c r="K25" s="82">
        <f>ROUND('[4]CALENDARIO GAS Y DIESEL  2024'!L29,0)</f>
        <v>18821</v>
      </c>
      <c r="L25" s="82">
        <f>ROUND('[4]CALENDARIO GAS Y DIESEL  2024'!M29,0)</f>
        <v>19183</v>
      </c>
      <c r="M25" s="82">
        <f>ROUND('[4]CALENDARIO GAS Y DIESEL  2024'!N29,0)</f>
        <v>19147</v>
      </c>
      <c r="N25" s="82">
        <f>ROUND('[4]CALENDARIO GAS Y DIESEL  2024'!O29,0)</f>
        <v>18364</v>
      </c>
      <c r="O25" s="82">
        <f>ROUND('[4]CALENDARIO GAS Y DIESEL  2024'!P29,0)</f>
        <v>19024</v>
      </c>
    </row>
    <row r="26" spans="1:15" x14ac:dyDescent="0.2">
      <c r="A26" s="80" t="s">
        <v>115</v>
      </c>
      <c r="B26" s="81" t="s">
        <v>39</v>
      </c>
      <c r="C26" s="82">
        <f t="shared" si="0"/>
        <v>360224</v>
      </c>
      <c r="D26" s="82">
        <f>ROUND('[4]CALENDARIO GAS Y DIESEL  2024'!E30,0)</f>
        <v>32212</v>
      </c>
      <c r="E26" s="82">
        <f>ROUND('[4]CALENDARIO GAS Y DIESEL  2024'!F30,0)</f>
        <v>30427</v>
      </c>
      <c r="F26" s="82">
        <f>ROUND('[4]CALENDARIO GAS Y DIESEL  2024'!G30,0)</f>
        <v>28944</v>
      </c>
      <c r="G26" s="82">
        <f>ROUND('[4]CALENDARIO GAS Y DIESEL  2024'!H30,0)</f>
        <v>26795</v>
      </c>
      <c r="H26" s="82">
        <f>ROUND('[4]CALENDARIO GAS Y DIESEL  2024'!I30,0)</f>
        <v>30970</v>
      </c>
      <c r="I26" s="82">
        <f>ROUND('[4]CALENDARIO GAS Y DIESEL  2024'!J30,0)</f>
        <v>29931</v>
      </c>
      <c r="J26" s="82">
        <f>ROUND('[4]CALENDARIO GAS Y DIESEL  2024'!K30,0)</f>
        <v>31019</v>
      </c>
      <c r="K26" s="82">
        <f>ROUND('[4]CALENDARIO GAS Y DIESEL  2024'!L30,0)</f>
        <v>29846</v>
      </c>
      <c r="L26" s="82">
        <f>ROUND('[4]CALENDARIO GAS Y DIESEL  2024'!M30,0)</f>
        <v>30422</v>
      </c>
      <c r="M26" s="82">
        <f>ROUND('[4]CALENDARIO GAS Y DIESEL  2024'!N30,0)</f>
        <v>30364</v>
      </c>
      <c r="N26" s="82">
        <f>ROUND('[4]CALENDARIO GAS Y DIESEL  2024'!O30,0)</f>
        <v>29123</v>
      </c>
      <c r="O26" s="82">
        <f>ROUND('[4]CALENDARIO GAS Y DIESEL  2024'!P30,0)+2</f>
        <v>30171</v>
      </c>
    </row>
    <row r="27" spans="1:15" x14ac:dyDescent="0.2">
      <c r="A27" s="80" t="s">
        <v>116</v>
      </c>
      <c r="B27" s="81" t="s">
        <v>40</v>
      </c>
      <c r="C27" s="82">
        <f t="shared" si="0"/>
        <v>296875</v>
      </c>
      <c r="D27" s="82">
        <f>ROUND('[4]CALENDARIO GAS Y DIESEL  2024'!E31,0)</f>
        <v>26547</v>
      </c>
      <c r="E27" s="82">
        <f>ROUND('[4]CALENDARIO GAS Y DIESEL  2024'!F31,0)</f>
        <v>25076</v>
      </c>
      <c r="F27" s="82">
        <f>ROUND('[4]CALENDARIO GAS Y DIESEL  2024'!G31,0)</f>
        <v>23854</v>
      </c>
      <c r="G27" s="82">
        <f>ROUND('[4]CALENDARIO GAS Y DIESEL  2024'!H31,0)</f>
        <v>22083</v>
      </c>
      <c r="H27" s="82">
        <f>ROUND('[4]CALENDARIO GAS Y DIESEL  2024'!I31,0)</f>
        <v>25524</v>
      </c>
      <c r="I27" s="82">
        <f>ROUND('[4]CALENDARIO GAS Y DIESEL  2024'!J31,0)</f>
        <v>24667</v>
      </c>
      <c r="J27" s="82">
        <f>ROUND('[4]CALENDARIO GAS Y DIESEL  2024'!K31,0)</f>
        <v>25564</v>
      </c>
      <c r="K27" s="82">
        <f>ROUND('[4]CALENDARIO GAS Y DIESEL  2024'!L31,0)</f>
        <v>24598</v>
      </c>
      <c r="L27" s="82">
        <f>ROUND('[4]CALENDARIO GAS Y DIESEL  2024'!M31,0)</f>
        <v>25072</v>
      </c>
      <c r="M27" s="82">
        <f>ROUND('[4]CALENDARIO GAS Y DIESEL  2024'!N31,0)</f>
        <v>25024</v>
      </c>
      <c r="N27" s="82">
        <f>ROUND('[4]CALENDARIO GAS Y DIESEL  2024'!O31,0)</f>
        <v>24002</v>
      </c>
      <c r="O27" s="82">
        <f>ROUND('[4]CALENDARIO GAS Y DIESEL  2024'!P31,0)</f>
        <v>24864</v>
      </c>
    </row>
    <row r="28" spans="1:15" x14ac:dyDescent="0.2">
      <c r="A28" s="80" t="s">
        <v>117</v>
      </c>
      <c r="B28" s="81" t="s">
        <v>41</v>
      </c>
      <c r="C28" s="82">
        <f t="shared" si="0"/>
        <v>545808</v>
      </c>
      <c r="D28" s="82">
        <f>ROUND('[4]CALENDARIO GAS Y DIESEL  2024'!E32,0)</f>
        <v>48807</v>
      </c>
      <c r="E28" s="82">
        <f>ROUND('[4]CALENDARIO GAS Y DIESEL  2024'!F32,0)</f>
        <v>46103</v>
      </c>
      <c r="F28" s="82">
        <f>ROUND('[4]CALENDARIO GAS Y DIESEL  2024'!G32,0)</f>
        <v>43856</v>
      </c>
      <c r="G28" s="82">
        <f>ROUND('[4]CALENDARIO GAS Y DIESEL  2024'!H32,0)</f>
        <v>40600</v>
      </c>
      <c r="H28" s="82">
        <f>ROUND('[4]CALENDARIO GAS Y DIESEL  2024'!I32,0)</f>
        <v>46926</v>
      </c>
      <c r="I28" s="82">
        <f>ROUND('[4]CALENDARIO GAS Y DIESEL  2024'!J32,0)</f>
        <v>45351</v>
      </c>
      <c r="J28" s="82">
        <f>ROUND('[4]CALENDARIO GAS Y DIESEL  2024'!K32,0)</f>
        <v>47000</v>
      </c>
      <c r="K28" s="82">
        <f>ROUND('[4]CALENDARIO GAS Y DIESEL  2024'!L32,0)</f>
        <v>45223</v>
      </c>
      <c r="L28" s="82">
        <f>ROUND('[4]CALENDARIO GAS Y DIESEL  2024'!M32,0)</f>
        <v>46095</v>
      </c>
      <c r="M28" s="82">
        <f>ROUND('[4]CALENDARIO GAS Y DIESEL  2024'!N32,0)</f>
        <v>46007</v>
      </c>
      <c r="N28" s="82">
        <f>ROUND('[4]CALENDARIO GAS Y DIESEL  2024'!O32,0)</f>
        <v>44127</v>
      </c>
      <c r="O28" s="82">
        <f>ROUND('[4]CALENDARIO GAS Y DIESEL  2024'!P32,0)+1</f>
        <v>45713</v>
      </c>
    </row>
    <row r="29" spans="1:15" x14ac:dyDescent="0.2">
      <c r="A29" s="80" t="s">
        <v>118</v>
      </c>
      <c r="B29" s="81" t="s">
        <v>42</v>
      </c>
      <c r="C29" s="82">
        <f t="shared" si="0"/>
        <v>776389</v>
      </c>
      <c r="D29" s="82">
        <f>ROUND('[4]CALENDARIO GAS Y DIESEL  2024'!E33,0)</f>
        <v>69427</v>
      </c>
      <c r="E29" s="82">
        <f>ROUND('[4]CALENDARIO GAS Y DIESEL  2024'!F33,0)</f>
        <v>65580</v>
      </c>
      <c r="F29" s="82">
        <f>ROUND('[4]CALENDARIO GAS Y DIESEL  2024'!G33,0)</f>
        <v>62383</v>
      </c>
      <c r="G29" s="82">
        <f>ROUND('[4]CALENDARIO GAS Y DIESEL  2024'!H33,0)</f>
        <v>57752</v>
      </c>
      <c r="H29" s="82">
        <f>ROUND('[4]CALENDARIO GAS Y DIESEL  2024'!I33,0)</f>
        <v>66750</v>
      </c>
      <c r="I29" s="82">
        <f>ROUND('[4]CALENDARIO GAS Y DIESEL  2024'!J33,0)</f>
        <v>64510</v>
      </c>
      <c r="J29" s="82">
        <f>ROUND('[4]CALENDARIO GAS Y DIESEL  2024'!K33,0)</f>
        <v>66856</v>
      </c>
      <c r="K29" s="82">
        <f>ROUND('[4]CALENDARIO GAS Y DIESEL  2024'!L33,0)</f>
        <v>64328</v>
      </c>
      <c r="L29" s="82">
        <f>ROUND('[4]CALENDARIO GAS Y DIESEL  2024'!M33,0)</f>
        <v>65568</v>
      </c>
      <c r="M29" s="82">
        <f>ROUND('[4]CALENDARIO GAS Y DIESEL  2024'!N33,0)</f>
        <v>65443</v>
      </c>
      <c r="N29" s="82">
        <f>ROUND('[4]CALENDARIO GAS Y DIESEL  2024'!O33,0)</f>
        <v>62769</v>
      </c>
      <c r="O29" s="82">
        <f>ROUND('[4]CALENDARIO GAS Y DIESEL  2024'!P33,0)</f>
        <v>65023</v>
      </c>
    </row>
    <row r="30" spans="1:15" x14ac:dyDescent="0.2">
      <c r="A30" s="80" t="s">
        <v>119</v>
      </c>
      <c r="B30" s="81" t="s">
        <v>43</v>
      </c>
      <c r="C30" s="82">
        <f t="shared" si="0"/>
        <v>1067925</v>
      </c>
      <c r="D30" s="82">
        <f>ROUND('[4]CALENDARIO GAS Y DIESEL  2024'!E34,0)</f>
        <v>95496</v>
      </c>
      <c r="E30" s="82">
        <f>ROUND('[4]CALENDARIO GAS Y DIESEL  2024'!F34,0)</f>
        <v>90205</v>
      </c>
      <c r="F30" s="82">
        <f>ROUND('[4]CALENDARIO GAS Y DIESEL  2024'!G34,0)</f>
        <v>85808</v>
      </c>
      <c r="G30" s="82">
        <f>ROUND('[4]CALENDARIO GAS Y DIESEL  2024'!H34,0)</f>
        <v>79438</v>
      </c>
      <c r="H30" s="82">
        <f>ROUND('[4]CALENDARIO GAS Y DIESEL  2024'!I34,0)</f>
        <v>91815</v>
      </c>
      <c r="I30" s="82">
        <f>ROUND('[4]CALENDARIO GAS Y DIESEL  2024'!J34,0)</f>
        <v>88734</v>
      </c>
      <c r="J30" s="82">
        <f>ROUND('[4]CALENDARIO GAS Y DIESEL  2024'!K34,0)</f>
        <v>91960</v>
      </c>
      <c r="K30" s="82">
        <f>ROUND('[4]CALENDARIO GAS Y DIESEL  2024'!L34,0)</f>
        <v>88483</v>
      </c>
      <c r="L30" s="82">
        <f>ROUND('[4]CALENDARIO GAS Y DIESEL  2024'!M34,0)</f>
        <v>90189</v>
      </c>
      <c r="M30" s="82">
        <f>ROUND('[4]CALENDARIO GAS Y DIESEL  2024'!N34,0)</f>
        <v>90017</v>
      </c>
      <c r="N30" s="82">
        <f>ROUND('[4]CALENDARIO GAS Y DIESEL  2024'!O34,0)</f>
        <v>86339</v>
      </c>
      <c r="O30" s="82">
        <f>ROUND('[4]CALENDARIO GAS Y DIESEL  2024'!P34,0)+1</f>
        <v>89441</v>
      </c>
    </row>
    <row r="31" spans="1:15" x14ac:dyDescent="0.2">
      <c r="A31" s="80" t="s">
        <v>120</v>
      </c>
      <c r="B31" s="81" t="s">
        <v>44</v>
      </c>
      <c r="C31" s="82">
        <f t="shared" si="0"/>
        <v>977779</v>
      </c>
      <c r="D31" s="82">
        <f>ROUND('[4]CALENDARIO GAS Y DIESEL  2024'!E35,0)</f>
        <v>87435</v>
      </c>
      <c r="E31" s="82">
        <f>ROUND('[4]CALENDARIO GAS Y DIESEL  2024'!F35,0)</f>
        <v>82591</v>
      </c>
      <c r="F31" s="82">
        <f>ROUND('[4]CALENDARIO GAS Y DIESEL  2024'!G35,0)</f>
        <v>78565</v>
      </c>
      <c r="G31" s="82">
        <f>ROUND('[4]CALENDARIO GAS Y DIESEL  2024'!H35,0)</f>
        <v>72732</v>
      </c>
      <c r="H31" s="82">
        <f>ROUND('[4]CALENDARIO GAS Y DIESEL  2024'!I35,0)</f>
        <v>84065</v>
      </c>
      <c r="I31" s="82">
        <f>ROUND('[4]CALENDARIO GAS Y DIESEL  2024'!J35,0)</f>
        <v>81244</v>
      </c>
      <c r="J31" s="82">
        <f>ROUND('[4]CALENDARIO GAS Y DIESEL  2024'!K35,0)</f>
        <v>84198</v>
      </c>
      <c r="K31" s="82">
        <f>ROUND('[4]CALENDARIO GAS Y DIESEL  2024'!L35,0)</f>
        <v>81014</v>
      </c>
      <c r="L31" s="82">
        <f>ROUND('[4]CALENDARIO GAS Y DIESEL  2024'!M35,0)</f>
        <v>82576</v>
      </c>
      <c r="M31" s="82">
        <f>ROUND('[4]CALENDARIO GAS Y DIESEL  2024'!N35,0)</f>
        <v>82419</v>
      </c>
      <c r="N31" s="82">
        <f>ROUND('[4]CALENDARIO GAS Y DIESEL  2024'!O35,0)</f>
        <v>79051</v>
      </c>
      <c r="O31" s="82">
        <f>ROUND('[4]CALENDARIO GAS Y DIESEL  2024'!P35,0)-1</f>
        <v>81889</v>
      </c>
    </row>
    <row r="32" spans="1:15" x14ac:dyDescent="0.2">
      <c r="A32" s="80" t="s">
        <v>121</v>
      </c>
      <c r="B32" s="81" t="s">
        <v>45</v>
      </c>
      <c r="C32" s="82">
        <f t="shared" si="0"/>
        <v>354671</v>
      </c>
      <c r="D32" s="82">
        <f>ROUND('[4]CALENDARIO GAS Y DIESEL  2024'!E36,0)</f>
        <v>31716</v>
      </c>
      <c r="E32" s="82">
        <f>ROUND('[4]CALENDARIO GAS Y DIESEL  2024'!F36,0)</f>
        <v>29958</v>
      </c>
      <c r="F32" s="82">
        <f>ROUND('[4]CALENDARIO GAS Y DIESEL  2024'!G36,0)</f>
        <v>28498</v>
      </c>
      <c r="G32" s="82">
        <f>ROUND('[4]CALENDARIO GAS Y DIESEL  2024'!H36,0)</f>
        <v>26382</v>
      </c>
      <c r="H32" s="82">
        <f>ROUND('[4]CALENDARIO GAS Y DIESEL  2024'!I36,0)</f>
        <v>30493</v>
      </c>
      <c r="I32" s="82">
        <f>ROUND('[4]CALENDARIO GAS Y DIESEL  2024'!J36,0)</f>
        <v>29470</v>
      </c>
      <c r="J32" s="82">
        <f>ROUND('[4]CALENDARIO GAS Y DIESEL  2024'!K36,0)</f>
        <v>30541</v>
      </c>
      <c r="K32" s="82">
        <f>ROUND('[4]CALENDARIO GAS Y DIESEL  2024'!L36,0)</f>
        <v>29386</v>
      </c>
      <c r="L32" s="82">
        <f>ROUND('[4]CALENDARIO GAS Y DIESEL  2024'!M36,0)</f>
        <v>29953</v>
      </c>
      <c r="M32" s="82">
        <f>ROUND('[4]CALENDARIO GAS Y DIESEL  2024'!N36,0)</f>
        <v>29896</v>
      </c>
      <c r="N32" s="82">
        <f>ROUND('[4]CALENDARIO GAS Y DIESEL  2024'!O36,0)</f>
        <v>28674</v>
      </c>
      <c r="O32" s="82">
        <f>ROUND('[4]CALENDARIO GAS Y DIESEL  2024'!P36,0)</f>
        <v>29704</v>
      </c>
    </row>
    <row r="33" spans="1:15" x14ac:dyDescent="0.2">
      <c r="A33" s="80" t="s">
        <v>122</v>
      </c>
      <c r="B33" s="81" t="s">
        <v>46</v>
      </c>
      <c r="C33" s="82">
        <f t="shared" si="0"/>
        <v>318945</v>
      </c>
      <c r="D33" s="82">
        <f>ROUND('[4]CALENDARIO GAS Y DIESEL  2024'!E37,0)</f>
        <v>28521</v>
      </c>
      <c r="E33" s="82">
        <f>ROUND('[4]CALENDARIO GAS Y DIESEL  2024'!F37,0)</f>
        <v>26941</v>
      </c>
      <c r="F33" s="82">
        <f>ROUND('[4]CALENDARIO GAS Y DIESEL  2024'!G37,0)</f>
        <v>25627</v>
      </c>
      <c r="G33" s="82">
        <f>ROUND('[4]CALENDARIO GAS Y DIESEL  2024'!H37,0)</f>
        <v>23725</v>
      </c>
      <c r="H33" s="82">
        <f>ROUND('[4]CALENDARIO GAS Y DIESEL  2024'!I37,0)</f>
        <v>27421</v>
      </c>
      <c r="I33" s="82">
        <f>ROUND('[4]CALENDARIO GAS Y DIESEL  2024'!J37,0)</f>
        <v>26501</v>
      </c>
      <c r="J33" s="82">
        <f>ROUND('[4]CALENDARIO GAS Y DIESEL  2024'!K37,0)</f>
        <v>27465</v>
      </c>
      <c r="K33" s="82">
        <f>ROUND('[4]CALENDARIO GAS Y DIESEL  2024'!L37,0)</f>
        <v>26426</v>
      </c>
      <c r="L33" s="82">
        <f>ROUND('[4]CALENDARIO GAS Y DIESEL  2024'!M37,0)</f>
        <v>26936</v>
      </c>
      <c r="M33" s="82">
        <f>ROUND('[4]CALENDARIO GAS Y DIESEL  2024'!N37,0)</f>
        <v>26884</v>
      </c>
      <c r="N33" s="82">
        <f>ROUND('[4]CALENDARIO GAS Y DIESEL  2024'!O37,0)</f>
        <v>25786</v>
      </c>
      <c r="O33" s="82">
        <f>ROUND('[4]CALENDARIO GAS Y DIESEL  2024'!P37,0)</f>
        <v>26712</v>
      </c>
    </row>
    <row r="34" spans="1:15" x14ac:dyDescent="0.2">
      <c r="A34" s="80" t="s">
        <v>123</v>
      </c>
      <c r="B34" s="81" t="s">
        <v>47</v>
      </c>
      <c r="C34" s="82">
        <f t="shared" si="0"/>
        <v>391008</v>
      </c>
      <c r="D34" s="82">
        <f>ROUND('[4]CALENDARIO GAS Y DIESEL  2024'!E38,0)</f>
        <v>34965</v>
      </c>
      <c r="E34" s="82">
        <f>ROUND('[4]CALENDARIO GAS Y DIESEL  2024'!F38,0)</f>
        <v>33028</v>
      </c>
      <c r="F34" s="82">
        <f>ROUND('[4]CALENDARIO GAS Y DIESEL  2024'!G38,0)</f>
        <v>31417</v>
      </c>
      <c r="G34" s="82">
        <f>ROUND('[4]CALENDARIO GAS Y DIESEL  2024'!H38,0)</f>
        <v>29085</v>
      </c>
      <c r="H34" s="82">
        <f>ROUND('[4]CALENDARIO GAS Y DIESEL  2024'!I38,0)</f>
        <v>33617</v>
      </c>
      <c r="I34" s="82">
        <f>ROUND('[4]CALENDARIO GAS Y DIESEL  2024'!J38,0)</f>
        <v>32489</v>
      </c>
      <c r="J34" s="82">
        <f>ROUND('[4]CALENDARIO GAS Y DIESEL  2024'!K38,0)</f>
        <v>33670</v>
      </c>
      <c r="K34" s="82">
        <f>ROUND('[4]CALENDARIO GAS Y DIESEL  2024'!L38,0)</f>
        <v>32397</v>
      </c>
      <c r="L34" s="82">
        <f>ROUND('[4]CALENDARIO GAS Y DIESEL  2024'!M38,0)</f>
        <v>33022</v>
      </c>
      <c r="M34" s="82">
        <f>ROUND('[4]CALENDARIO GAS Y DIESEL  2024'!N38,0)</f>
        <v>32959</v>
      </c>
      <c r="N34" s="82">
        <f>ROUND('[4]CALENDARIO GAS Y DIESEL  2024'!O38,0)</f>
        <v>31612</v>
      </c>
      <c r="O34" s="82">
        <f>ROUND('[4]CALENDARIO GAS Y DIESEL  2024'!P38,0)</f>
        <v>32747</v>
      </c>
    </row>
    <row r="35" spans="1:15" x14ac:dyDescent="0.2">
      <c r="A35" s="80" t="s">
        <v>124</v>
      </c>
      <c r="B35" s="81" t="s">
        <v>48</v>
      </c>
      <c r="C35" s="82">
        <f t="shared" si="0"/>
        <v>290430</v>
      </c>
      <c r="D35" s="82">
        <f>ROUND('[4]CALENDARIO GAS Y DIESEL  2024'!E39,0)</f>
        <v>25971</v>
      </c>
      <c r="E35" s="82">
        <f>ROUND('[4]CALENDARIO GAS Y DIESEL  2024'!F39,0)</f>
        <v>24532</v>
      </c>
      <c r="F35" s="82">
        <f>ROUND('[4]CALENDARIO GAS Y DIESEL  2024'!G39,0)</f>
        <v>23336</v>
      </c>
      <c r="G35" s="82">
        <f>ROUND('[4]CALENDARIO GAS Y DIESEL  2024'!H39,0)</f>
        <v>21604</v>
      </c>
      <c r="H35" s="82">
        <f>ROUND('[4]CALENDARIO GAS Y DIESEL  2024'!I39,0)</f>
        <v>24970</v>
      </c>
      <c r="I35" s="82">
        <f>ROUND('[4]CALENDARIO GAS Y DIESEL  2024'!J39,0)</f>
        <v>24132</v>
      </c>
      <c r="J35" s="82">
        <f>ROUND('[4]CALENDARIO GAS Y DIESEL  2024'!K39,0)</f>
        <v>25009</v>
      </c>
      <c r="K35" s="82">
        <f>ROUND('[4]CALENDARIO GAS Y DIESEL  2024'!L39,0)</f>
        <v>24064</v>
      </c>
      <c r="L35" s="82">
        <f>ROUND('[4]CALENDARIO GAS Y DIESEL  2024'!M39,0)</f>
        <v>24528</v>
      </c>
      <c r="M35" s="82">
        <f>ROUND('[4]CALENDARIO GAS Y DIESEL  2024'!N39,0)</f>
        <v>24481</v>
      </c>
      <c r="N35" s="82">
        <f>ROUND('[4]CALENDARIO GAS Y DIESEL  2024'!O39,0)</f>
        <v>23481</v>
      </c>
      <c r="O35" s="82">
        <f>ROUND('[4]CALENDARIO GAS Y DIESEL  2024'!P39,0)-2</f>
        <v>24322</v>
      </c>
    </row>
    <row r="36" spans="1:15" x14ac:dyDescent="0.2">
      <c r="A36" s="80" t="s">
        <v>125</v>
      </c>
      <c r="B36" s="81" t="s">
        <v>49</v>
      </c>
      <c r="C36" s="82">
        <f t="shared" si="0"/>
        <v>273396</v>
      </c>
      <c r="D36" s="82">
        <f>ROUND('[4]CALENDARIO GAS Y DIESEL  2024'!E40,0)</f>
        <v>24448</v>
      </c>
      <c r="E36" s="82">
        <f>ROUND('[4]CALENDARIO GAS Y DIESEL  2024'!F40,0)</f>
        <v>23093</v>
      </c>
      <c r="F36" s="82">
        <f>ROUND('[4]CALENDARIO GAS Y DIESEL  2024'!G40,0)</f>
        <v>21967</v>
      </c>
      <c r="G36" s="82">
        <f>ROUND('[4]CALENDARIO GAS Y DIESEL  2024'!H40,0)</f>
        <v>20337</v>
      </c>
      <c r="H36" s="82">
        <f>ROUND('[4]CALENDARIO GAS Y DIESEL  2024'!I40,0)</f>
        <v>23505</v>
      </c>
      <c r="I36" s="82">
        <f>ROUND('[4]CALENDARIO GAS Y DIESEL  2024'!J40,0)</f>
        <v>22716</v>
      </c>
      <c r="J36" s="82">
        <f>ROUND('[4]CALENDARIO GAS Y DIESEL  2024'!K40,0)</f>
        <v>23542</v>
      </c>
      <c r="K36" s="82">
        <f>ROUND('[4]CALENDARIO GAS Y DIESEL  2024'!L40,0)</f>
        <v>22652</v>
      </c>
      <c r="L36" s="82">
        <f>ROUND('[4]CALENDARIO GAS Y DIESEL  2024'!M40,0)</f>
        <v>23089</v>
      </c>
      <c r="M36" s="82">
        <f>ROUND('[4]CALENDARIO GAS Y DIESEL  2024'!N40,0)</f>
        <v>23045</v>
      </c>
      <c r="N36" s="82">
        <f>ROUND('[4]CALENDARIO GAS Y DIESEL  2024'!O40,0)</f>
        <v>22103</v>
      </c>
      <c r="O36" s="82">
        <f>ROUND('[4]CALENDARIO GAS Y DIESEL  2024'!P40,0)+2</f>
        <v>22899</v>
      </c>
    </row>
    <row r="37" spans="1:15" x14ac:dyDescent="0.2">
      <c r="A37" s="80" t="s">
        <v>126</v>
      </c>
      <c r="B37" s="81" t="s">
        <v>50</v>
      </c>
      <c r="C37" s="82">
        <f t="shared" si="0"/>
        <v>546978</v>
      </c>
      <c r="D37" s="82">
        <f>ROUND('[4]CALENDARIO GAS Y DIESEL  2024'!E41,0)</f>
        <v>48912</v>
      </c>
      <c r="E37" s="82">
        <f>ROUND('[4]CALENDARIO GAS Y DIESEL  2024'!F41,0)</f>
        <v>46202</v>
      </c>
      <c r="F37" s="82">
        <f>ROUND('[4]CALENDARIO GAS Y DIESEL  2024'!G41,0)</f>
        <v>43950</v>
      </c>
      <c r="G37" s="82">
        <f>ROUND('[4]CALENDARIO GAS Y DIESEL  2024'!H41,0)</f>
        <v>40687</v>
      </c>
      <c r="H37" s="82">
        <f>ROUND('[4]CALENDARIO GAS Y DIESEL  2024'!I41,0)</f>
        <v>47027</v>
      </c>
      <c r="I37" s="82">
        <f>ROUND('[4]CALENDARIO GAS Y DIESEL  2024'!J41,0)</f>
        <v>45448</v>
      </c>
      <c r="J37" s="82">
        <f>ROUND('[4]CALENDARIO GAS Y DIESEL  2024'!K41,0)</f>
        <v>47101</v>
      </c>
      <c r="K37" s="82">
        <f>ROUND('[4]CALENDARIO GAS Y DIESEL  2024'!L41,0)</f>
        <v>45320</v>
      </c>
      <c r="L37" s="82">
        <f>ROUND('[4]CALENDARIO GAS Y DIESEL  2024'!M41,0)</f>
        <v>46194</v>
      </c>
      <c r="M37" s="82">
        <f>ROUND('[4]CALENDARIO GAS Y DIESEL  2024'!N41,0)-1</f>
        <v>46105</v>
      </c>
      <c r="N37" s="82">
        <f>ROUND('[4]CALENDARIO GAS Y DIESEL  2024'!O41,0)</f>
        <v>44222</v>
      </c>
      <c r="O37" s="82">
        <f>ROUND('[4]CALENDARIO GAS Y DIESEL  2024'!P41,0)</f>
        <v>45810</v>
      </c>
    </row>
    <row r="38" spans="1:15" x14ac:dyDescent="0.2">
      <c r="A38" s="80" t="s">
        <v>127</v>
      </c>
      <c r="B38" s="81" t="s">
        <v>51</v>
      </c>
      <c r="C38" s="82">
        <f t="shared" si="0"/>
        <v>273581</v>
      </c>
      <c r="D38" s="82">
        <f>ROUND('[4]CALENDARIO GAS Y DIESEL  2024'!E42,0)</f>
        <v>24464</v>
      </c>
      <c r="E38" s="82">
        <f>ROUND('[4]CALENDARIO GAS Y DIESEL  2024'!F42,0)</f>
        <v>23109</v>
      </c>
      <c r="F38" s="82">
        <f>ROUND('[4]CALENDARIO GAS Y DIESEL  2024'!G42,0)</f>
        <v>21982</v>
      </c>
      <c r="G38" s="82">
        <f>ROUND('[4]CALENDARIO GAS Y DIESEL  2024'!H42,0)</f>
        <v>20350</v>
      </c>
      <c r="H38" s="82">
        <f>ROUND('[4]CALENDARIO GAS Y DIESEL  2024'!I42,0)</f>
        <v>23521</v>
      </c>
      <c r="I38" s="82">
        <f>ROUND('[4]CALENDARIO GAS Y DIESEL  2024'!J42,0)</f>
        <v>22732</v>
      </c>
      <c r="J38" s="82">
        <f>ROUND('[4]CALENDARIO GAS Y DIESEL  2024'!K42,0)</f>
        <v>23558</v>
      </c>
      <c r="K38" s="82">
        <f>ROUND('[4]CALENDARIO GAS Y DIESEL  2024'!L42,0)</f>
        <v>22668</v>
      </c>
      <c r="L38" s="82">
        <f>ROUND('[4]CALENDARIO GAS Y DIESEL  2024'!M42,0)</f>
        <v>23105</v>
      </c>
      <c r="M38" s="82">
        <f>ROUND('[4]CALENDARIO GAS Y DIESEL  2024'!N42,0)</f>
        <v>23061</v>
      </c>
      <c r="N38" s="82">
        <f>ROUND('[4]CALENDARIO GAS Y DIESEL  2024'!O42,0)</f>
        <v>22118</v>
      </c>
      <c r="O38" s="82">
        <f>ROUND('[4]CALENDARIO GAS Y DIESEL  2024'!P42,0)</f>
        <v>22913</v>
      </c>
    </row>
    <row r="39" spans="1:15" x14ac:dyDescent="0.2">
      <c r="A39" s="80" t="s">
        <v>128</v>
      </c>
      <c r="B39" s="81" t="s">
        <v>52</v>
      </c>
      <c r="C39" s="82">
        <f t="shared" si="0"/>
        <v>210837</v>
      </c>
      <c r="D39" s="82">
        <f>ROUND('[4]CALENDARIO GAS Y DIESEL  2024'!E43,0)</f>
        <v>18854</v>
      </c>
      <c r="E39" s="82">
        <f>ROUND('[4]CALENDARIO GAS Y DIESEL  2024'!F43,0)</f>
        <v>17809</v>
      </c>
      <c r="F39" s="82">
        <f>ROUND('[4]CALENDARIO GAS Y DIESEL  2024'!G43,0)</f>
        <v>16941</v>
      </c>
      <c r="G39" s="82">
        <f>ROUND('[4]CALENDARIO GAS Y DIESEL  2024'!H43,0)</f>
        <v>15683</v>
      </c>
      <c r="H39" s="82">
        <f>ROUND('[4]CALENDARIO GAS Y DIESEL  2024'!I43,0)</f>
        <v>18127</v>
      </c>
      <c r="I39" s="82">
        <f>ROUND('[4]CALENDARIO GAS Y DIESEL  2024'!J43,0)</f>
        <v>17518</v>
      </c>
      <c r="J39" s="82">
        <f>ROUND('[4]CALENDARIO GAS Y DIESEL  2024'!K43,0)</f>
        <v>18155</v>
      </c>
      <c r="K39" s="82">
        <f>ROUND('[4]CALENDARIO GAS Y DIESEL  2024'!L43,0)</f>
        <v>17469</v>
      </c>
      <c r="L39" s="82">
        <f>ROUND('[4]CALENDARIO GAS Y DIESEL  2024'!M43,0)-1</f>
        <v>17805</v>
      </c>
      <c r="M39" s="82">
        <f>ROUND('[4]CALENDARIO GAS Y DIESEL  2024'!N43,0)</f>
        <v>17772</v>
      </c>
      <c r="N39" s="82">
        <f>ROUND('[4]CALENDARIO GAS Y DIESEL  2024'!O43,0)</f>
        <v>17046</v>
      </c>
      <c r="O39" s="82">
        <f>ROUND('[4]CALENDARIO GAS Y DIESEL  2024'!P43,0)</f>
        <v>17658</v>
      </c>
    </row>
    <row r="40" spans="1:15" x14ac:dyDescent="0.2">
      <c r="A40" s="80" t="s">
        <v>129</v>
      </c>
      <c r="B40" s="81" t="s">
        <v>53</v>
      </c>
      <c r="C40" s="82">
        <f t="shared" si="0"/>
        <v>2130949</v>
      </c>
      <c r="D40" s="82">
        <f>ROUND('[4]CALENDARIO GAS Y DIESEL  2024'!E44,0)</f>
        <v>190555</v>
      </c>
      <c r="E40" s="82">
        <f>ROUND('[4]CALENDARIO GAS Y DIESEL  2024'!F44,0)</f>
        <v>179997</v>
      </c>
      <c r="F40" s="82">
        <f>ROUND('[4]CALENDARIO GAS Y DIESEL  2024'!G44,0)</f>
        <v>171222</v>
      </c>
      <c r="G40" s="82">
        <f>ROUND('[4]CALENDARIO GAS Y DIESEL  2024'!H44,0)</f>
        <v>158511</v>
      </c>
      <c r="H40" s="82">
        <f>ROUND('[4]CALENDARIO GAS Y DIESEL  2024'!I44,0)</f>
        <v>183209</v>
      </c>
      <c r="I40" s="82">
        <f>ROUND('[4]CALENDARIO GAS Y DIESEL  2024'!J44,0)</f>
        <v>177061</v>
      </c>
      <c r="J40" s="82">
        <f>ROUND('[4]CALENDARIO GAS Y DIESEL  2024'!K44,0)</f>
        <v>183499</v>
      </c>
      <c r="K40" s="82">
        <f>ROUND('[4]CALENDARIO GAS Y DIESEL  2024'!L44,0)</f>
        <v>176560</v>
      </c>
      <c r="L40" s="82">
        <f>ROUND('[4]CALENDARIO GAS Y DIESEL  2024'!M44,0)-1</f>
        <v>179963</v>
      </c>
      <c r="M40" s="82">
        <f>ROUND('[4]CALENDARIO GAS Y DIESEL  2024'!N44,0)</f>
        <v>179621</v>
      </c>
      <c r="N40" s="82">
        <f>ROUND('[4]CALENDARIO GAS Y DIESEL  2024'!O44,0)</f>
        <v>172282</v>
      </c>
      <c r="O40" s="82">
        <f>ROUND('[4]CALENDARIO GAS Y DIESEL  2024'!P44,0)</f>
        <v>178469</v>
      </c>
    </row>
    <row r="41" spans="1:15" x14ac:dyDescent="0.2">
      <c r="A41" s="80" t="s">
        <v>130</v>
      </c>
      <c r="B41" s="81" t="s">
        <v>54</v>
      </c>
      <c r="C41" s="82">
        <f t="shared" si="0"/>
        <v>300580</v>
      </c>
      <c r="D41" s="82">
        <f>ROUND('[4]CALENDARIO GAS Y DIESEL  2024'!E45,0)</f>
        <v>26879</v>
      </c>
      <c r="E41" s="82">
        <f>ROUND('[4]CALENDARIO GAS Y DIESEL  2024'!F45,0)</f>
        <v>25389</v>
      </c>
      <c r="F41" s="82">
        <f>ROUND('[4]CALENDARIO GAS Y DIESEL  2024'!G45,0)</f>
        <v>24152</v>
      </c>
      <c r="G41" s="82">
        <f>ROUND('[4]CALENDARIO GAS Y DIESEL  2024'!H45,0)</f>
        <v>22359</v>
      </c>
      <c r="H41" s="82">
        <f>ROUND('[4]CALENDARIO GAS Y DIESEL  2024'!I45,0)</f>
        <v>25842</v>
      </c>
      <c r="I41" s="82">
        <f>ROUND('[4]CALENDARIO GAS Y DIESEL  2024'!J45,0)</f>
        <v>24975</v>
      </c>
      <c r="J41" s="82">
        <f>ROUND('[4]CALENDARIO GAS Y DIESEL  2024'!K45,0)</f>
        <v>25883</v>
      </c>
      <c r="K41" s="82">
        <f>ROUND('[4]CALENDARIO GAS Y DIESEL  2024'!L45,0)</f>
        <v>24905</v>
      </c>
      <c r="L41" s="82">
        <f>ROUND('[4]CALENDARIO GAS Y DIESEL  2024'!M45,0)</f>
        <v>25385</v>
      </c>
      <c r="M41" s="82">
        <f>ROUND('[4]CALENDARIO GAS Y DIESEL  2024'!N45,0)</f>
        <v>25336</v>
      </c>
      <c r="N41" s="82">
        <f>ROUND('[4]CALENDARIO GAS Y DIESEL  2024'!O45,0)</f>
        <v>24301</v>
      </c>
      <c r="O41" s="82">
        <f>ROUND('[4]CALENDARIO GAS Y DIESEL  2024'!P45,0)</f>
        <v>25174</v>
      </c>
    </row>
    <row r="42" spans="1:15" x14ac:dyDescent="0.2">
      <c r="A42" s="80" t="s">
        <v>131</v>
      </c>
      <c r="B42" s="81" t="s">
        <v>55</v>
      </c>
      <c r="C42" s="82">
        <f t="shared" si="0"/>
        <v>430502</v>
      </c>
      <c r="D42" s="82">
        <f>ROUND('[4]CALENDARIO GAS Y DIESEL  2024'!E46,0)</f>
        <v>38497</v>
      </c>
      <c r="E42" s="82">
        <f>ROUND('[4]CALENDARIO GAS Y DIESEL  2024'!F46,0)</f>
        <v>36364</v>
      </c>
      <c r="F42" s="82">
        <f>ROUND('[4]CALENDARIO GAS Y DIESEL  2024'!G46,0)</f>
        <v>34591</v>
      </c>
      <c r="G42" s="82">
        <f>ROUND('[4]CALENDARIO GAS Y DIESEL  2024'!H46,0)</f>
        <v>32023</v>
      </c>
      <c r="H42" s="82">
        <f>ROUND('[4]CALENDARIO GAS Y DIESEL  2024'!I46,0)</f>
        <v>37013</v>
      </c>
      <c r="I42" s="82">
        <f>ROUND('[4]CALENDARIO GAS Y DIESEL  2024'!J46,0)</f>
        <v>35770</v>
      </c>
      <c r="J42" s="82">
        <f>ROUND('[4]CALENDARIO GAS Y DIESEL  2024'!K46,0)</f>
        <v>37071</v>
      </c>
      <c r="K42" s="82">
        <f>ROUND('[4]CALENDARIO GAS Y DIESEL  2024'!L46,0)</f>
        <v>35669</v>
      </c>
      <c r="L42" s="82">
        <f>ROUND('[4]CALENDARIO GAS Y DIESEL  2024'!M46,0)-1</f>
        <v>36356</v>
      </c>
      <c r="M42" s="82">
        <f>ROUND('[4]CALENDARIO GAS Y DIESEL  2024'!N46,0)</f>
        <v>36288</v>
      </c>
      <c r="N42" s="82">
        <f>ROUND('[4]CALENDARIO GAS Y DIESEL  2024'!O46,0)</f>
        <v>34805</v>
      </c>
      <c r="O42" s="82">
        <f>ROUND('[4]CALENDARIO GAS Y DIESEL  2024'!P46,0)</f>
        <v>36055</v>
      </c>
    </row>
    <row r="43" spans="1:15" x14ac:dyDescent="0.2">
      <c r="A43" s="80" t="s">
        <v>132</v>
      </c>
      <c r="B43" s="81" t="s">
        <v>56</v>
      </c>
      <c r="C43" s="82">
        <f t="shared" si="0"/>
        <v>394137</v>
      </c>
      <c r="D43" s="82">
        <f>ROUND('[4]CALENDARIO GAS Y DIESEL  2024'!E47,0)</f>
        <v>35245</v>
      </c>
      <c r="E43" s="82">
        <f>ROUND('[4]CALENDARIO GAS Y DIESEL  2024'!F47,0)</f>
        <v>33292</v>
      </c>
      <c r="F43" s="82">
        <f>ROUND('[4]CALENDARIO GAS Y DIESEL  2024'!G47,0)</f>
        <v>31669</v>
      </c>
      <c r="G43" s="82">
        <f>ROUND('[4]CALENDARIO GAS Y DIESEL  2024'!H47,0)</f>
        <v>29318</v>
      </c>
      <c r="H43" s="82">
        <f>ROUND('[4]CALENDARIO GAS Y DIESEL  2024'!I47,0)</f>
        <v>33886</v>
      </c>
      <c r="I43" s="82">
        <f>ROUND('[4]CALENDARIO GAS Y DIESEL  2024'!J47,0)</f>
        <v>32749</v>
      </c>
      <c r="J43" s="82">
        <f>ROUND('[4]CALENDARIO GAS Y DIESEL  2024'!K47,0)</f>
        <v>33940</v>
      </c>
      <c r="K43" s="82">
        <f>ROUND('[4]CALENDARIO GAS Y DIESEL  2024'!L47,0)</f>
        <v>32656</v>
      </c>
      <c r="L43" s="82">
        <f>ROUND('[4]CALENDARIO GAS Y DIESEL  2024'!M47,0)-1</f>
        <v>33285</v>
      </c>
      <c r="M43" s="82">
        <f>ROUND('[4]CALENDARIO GAS Y DIESEL  2024'!N47,0)</f>
        <v>33223</v>
      </c>
      <c r="N43" s="82">
        <f>ROUND('[4]CALENDARIO GAS Y DIESEL  2024'!O47,0)</f>
        <v>31865</v>
      </c>
      <c r="O43" s="82">
        <f>ROUND('[4]CALENDARIO GAS Y DIESEL  2024'!P47,0)</f>
        <v>33009</v>
      </c>
    </row>
    <row r="44" spans="1:15" x14ac:dyDescent="0.2">
      <c r="A44" s="80" t="s">
        <v>133</v>
      </c>
      <c r="B44" s="81" t="s">
        <v>57</v>
      </c>
      <c r="C44" s="82">
        <f t="shared" si="0"/>
        <v>378714</v>
      </c>
      <c r="D44" s="82">
        <f>ROUND('[4]CALENDARIO GAS Y DIESEL  2024'!E48,0)</f>
        <v>33866</v>
      </c>
      <c r="E44" s="82">
        <f>ROUND('[4]CALENDARIO GAS Y DIESEL  2024'!F48,0)</f>
        <v>31989</v>
      </c>
      <c r="F44" s="82">
        <f>ROUND('[4]CALENDARIO GAS Y DIESEL  2024'!G48,0)</f>
        <v>30430</v>
      </c>
      <c r="G44" s="82">
        <f>ROUND('[4]CALENDARIO GAS Y DIESEL  2024'!H48,0)</f>
        <v>28171</v>
      </c>
      <c r="H44" s="82">
        <f>ROUND('[4]CALENDARIO GAS Y DIESEL  2024'!I48,0)</f>
        <v>32560</v>
      </c>
      <c r="I44" s="82">
        <f>ROUND('[4]CALENDARIO GAS Y DIESEL  2024'!J48,0)</f>
        <v>31467</v>
      </c>
      <c r="J44" s="82">
        <f>ROUND('[4]CALENDARIO GAS Y DIESEL  2024'!K48,0)</f>
        <v>32612</v>
      </c>
      <c r="K44" s="82">
        <f>ROUND('[4]CALENDARIO GAS Y DIESEL  2024'!L48,0)</f>
        <v>31378</v>
      </c>
      <c r="L44" s="82">
        <f>ROUND('[4]CALENDARIO GAS Y DIESEL  2024'!M48,0)</f>
        <v>31983</v>
      </c>
      <c r="M44" s="82">
        <f>ROUND('[4]CALENDARIO GAS Y DIESEL  2024'!N48,0)</f>
        <v>31922</v>
      </c>
      <c r="N44" s="82">
        <f>ROUND('[4]CALENDARIO GAS Y DIESEL  2024'!O48,0)</f>
        <v>30618</v>
      </c>
      <c r="O44" s="82">
        <f>ROUND('[4]CALENDARIO GAS Y DIESEL  2024'!P48,0)</f>
        <v>31718</v>
      </c>
    </row>
    <row r="45" spans="1:15" x14ac:dyDescent="0.2">
      <c r="A45" s="80" t="s">
        <v>134</v>
      </c>
      <c r="B45" s="81" t="s">
        <v>58</v>
      </c>
      <c r="C45" s="82">
        <f t="shared" si="0"/>
        <v>716758</v>
      </c>
      <c r="D45" s="82">
        <f>ROUND('[4]CALENDARIO GAS Y DIESEL  2024'!E49,0)</f>
        <v>64094</v>
      </c>
      <c r="E45" s="82">
        <f>ROUND('[4]CALENDARIO GAS Y DIESEL  2024'!F49,0)</f>
        <v>60543</v>
      </c>
      <c r="F45" s="82">
        <f>ROUND('[4]CALENDARIO GAS Y DIESEL  2024'!G49,0)</f>
        <v>57592</v>
      </c>
      <c r="G45" s="82">
        <f>ROUND('[4]CALENDARIO GAS Y DIESEL  2024'!H49,0)</f>
        <v>53316</v>
      </c>
      <c r="H45" s="82">
        <f>ROUND('[4]CALENDARIO GAS Y DIESEL  2024'!I49,0)</f>
        <v>61623</v>
      </c>
      <c r="I45" s="82">
        <f>ROUND('[4]CALENDARIO GAS Y DIESEL  2024'!J49,0)</f>
        <v>59555</v>
      </c>
      <c r="J45" s="82">
        <f>ROUND('[4]CALENDARIO GAS Y DIESEL  2024'!K49,0)</f>
        <v>61721</v>
      </c>
      <c r="K45" s="82">
        <f>ROUND('[4]CALENDARIO GAS Y DIESEL  2024'!L49,0)</f>
        <v>59387</v>
      </c>
      <c r="L45" s="82">
        <f>ROUND('[4]CALENDARIO GAS Y DIESEL  2024'!M49,0)</f>
        <v>60532</v>
      </c>
      <c r="M45" s="82">
        <f>ROUND('[4]CALENDARIO GAS Y DIESEL  2024'!N49,0)</f>
        <v>60417</v>
      </c>
      <c r="N45" s="82">
        <f>ROUND('[4]CALENDARIO GAS Y DIESEL  2024'!O49,0)</f>
        <v>57948</v>
      </c>
      <c r="O45" s="82">
        <f>ROUND('[4]CALENDARIO GAS Y DIESEL  2024'!P49,0)+1</f>
        <v>60030</v>
      </c>
    </row>
    <row r="46" spans="1:15" x14ac:dyDescent="0.2">
      <c r="A46" s="80" t="s">
        <v>135</v>
      </c>
      <c r="B46" s="81" t="s">
        <v>59</v>
      </c>
      <c r="C46" s="82">
        <f t="shared" si="0"/>
        <v>240280</v>
      </c>
      <c r="D46" s="82">
        <f>ROUND('[4]CALENDARIO GAS Y DIESEL  2024'!E50,0)</f>
        <v>21486</v>
      </c>
      <c r="E46" s="82">
        <f>ROUND('[4]CALENDARIO GAS Y DIESEL  2024'!F50,0)</f>
        <v>20296</v>
      </c>
      <c r="F46" s="82">
        <f>ROUND('[4]CALENDARIO GAS Y DIESEL  2024'!G50,0)</f>
        <v>19306</v>
      </c>
      <c r="G46" s="82">
        <f>ROUND('[4]CALENDARIO GAS Y DIESEL  2024'!H50,0)</f>
        <v>17873</v>
      </c>
      <c r="H46" s="82">
        <f>ROUND('[4]CALENDARIO GAS Y DIESEL  2024'!I50,0)</f>
        <v>20658</v>
      </c>
      <c r="I46" s="82">
        <f>ROUND('[4]CALENDARIO GAS Y DIESEL  2024'!J50,0)</f>
        <v>19965</v>
      </c>
      <c r="J46" s="82">
        <f>ROUND('[4]CALENDARIO GAS Y DIESEL  2024'!K50,0)</f>
        <v>20691</v>
      </c>
      <c r="K46" s="82">
        <f>ROUND('[4]CALENDARIO GAS Y DIESEL  2024'!L50,0)</f>
        <v>19908</v>
      </c>
      <c r="L46" s="82">
        <f>ROUND('[4]CALENDARIO GAS Y DIESEL  2024'!M50,0)</f>
        <v>20292</v>
      </c>
      <c r="M46" s="82">
        <f>ROUND('[4]CALENDARIO GAS Y DIESEL  2024'!N50,0)</f>
        <v>20254</v>
      </c>
      <c r="N46" s="82">
        <f>ROUND('[4]CALENDARIO GAS Y DIESEL  2024'!O50,0)+1</f>
        <v>19427</v>
      </c>
      <c r="O46" s="82">
        <f>ROUND('[4]CALENDARIO GAS Y DIESEL  2024'!P50,0)</f>
        <v>20124</v>
      </c>
    </row>
    <row r="47" spans="1:15" x14ac:dyDescent="0.2">
      <c r="A47" s="80" t="s">
        <v>136</v>
      </c>
      <c r="B47" s="81" t="s">
        <v>60</v>
      </c>
      <c r="C47" s="82">
        <f t="shared" si="0"/>
        <v>417019</v>
      </c>
      <c r="D47" s="82">
        <f>ROUND('[4]CALENDARIO GAS Y DIESEL  2024'!E51,0)</f>
        <v>37291</v>
      </c>
      <c r="E47" s="82">
        <f>ROUND('[4]CALENDARIO GAS Y DIESEL  2024'!F51,0)</f>
        <v>35225</v>
      </c>
      <c r="F47" s="82">
        <f>ROUND('[4]CALENDARIO GAS Y DIESEL  2024'!G51,0)</f>
        <v>33507</v>
      </c>
      <c r="G47" s="82">
        <f>ROUND('[4]CALENDARIO GAS Y DIESEL  2024'!H51,0)</f>
        <v>31020</v>
      </c>
      <c r="H47" s="82">
        <f>ROUND('[4]CALENDARIO GAS Y DIESEL  2024'!I51,0)</f>
        <v>35853</v>
      </c>
      <c r="I47" s="82">
        <f>ROUND('[4]CALENDARIO GAS Y DIESEL  2024'!J51,0)</f>
        <v>34650</v>
      </c>
      <c r="J47" s="82">
        <f>ROUND('[4]CALENDARIO GAS Y DIESEL  2024'!K51,0)</f>
        <v>35910</v>
      </c>
      <c r="K47" s="82">
        <f>ROUND('[4]CALENDARIO GAS Y DIESEL  2024'!L51,0)</f>
        <v>34552</v>
      </c>
      <c r="L47" s="82">
        <f>ROUND('[4]CALENDARIO GAS Y DIESEL  2024'!M51,0)</f>
        <v>35218</v>
      </c>
      <c r="M47" s="82">
        <f>ROUND('[4]CALENDARIO GAS Y DIESEL  2024'!N51,0)</f>
        <v>35151</v>
      </c>
      <c r="N47" s="82">
        <f>ROUND('[4]CALENDARIO GAS Y DIESEL  2024'!O51,0)+1</f>
        <v>33716</v>
      </c>
      <c r="O47" s="82">
        <f>ROUND('[4]CALENDARIO GAS Y DIESEL  2024'!P51,0)</f>
        <v>34926</v>
      </c>
    </row>
    <row r="48" spans="1:15" x14ac:dyDescent="0.2">
      <c r="A48" s="80" t="s">
        <v>137</v>
      </c>
      <c r="B48" s="81" t="s">
        <v>61</v>
      </c>
      <c r="C48" s="82">
        <f t="shared" si="0"/>
        <v>925861</v>
      </c>
      <c r="D48" s="82">
        <f>ROUND('[4]CALENDARIO GAS Y DIESEL  2024'!E52,0)</f>
        <v>82793</v>
      </c>
      <c r="E48" s="82">
        <f>ROUND('[4]CALENDARIO GAS Y DIESEL  2024'!F52,0)</f>
        <v>78205</v>
      </c>
      <c r="F48" s="82">
        <f>ROUND('[4]CALENDARIO GAS Y DIESEL  2024'!G52,0)</f>
        <v>74393</v>
      </c>
      <c r="G48" s="82">
        <f>ROUND('[4]CALENDARIO GAS Y DIESEL  2024'!H52,0)</f>
        <v>68870</v>
      </c>
      <c r="H48" s="82">
        <f>ROUND('[4]CALENDARIO GAS Y DIESEL  2024'!I52,0)</f>
        <v>79601</v>
      </c>
      <c r="I48" s="82">
        <f>ROUND('[4]CALENDARIO GAS Y DIESEL  2024'!J52,0)</f>
        <v>76930</v>
      </c>
      <c r="J48" s="82">
        <f>ROUND('[4]CALENDARIO GAS Y DIESEL  2024'!K52,0)</f>
        <v>79727</v>
      </c>
      <c r="K48" s="82">
        <f>ROUND('[4]CALENDARIO GAS Y DIESEL  2024'!L52,0)</f>
        <v>76713</v>
      </c>
      <c r="L48" s="82">
        <f>ROUND('[4]CALENDARIO GAS Y DIESEL  2024'!M52,0)</f>
        <v>78191</v>
      </c>
      <c r="M48" s="82">
        <f>ROUND('[4]CALENDARIO GAS Y DIESEL  2024'!N52,0)</f>
        <v>78042</v>
      </c>
      <c r="N48" s="82">
        <f>ROUND('[4]CALENDARIO GAS Y DIESEL  2024'!O52,0)+1</f>
        <v>74854</v>
      </c>
      <c r="O48" s="82">
        <f>ROUND('[4]CALENDARIO GAS Y DIESEL  2024'!P52,0)</f>
        <v>77542</v>
      </c>
    </row>
    <row r="49" spans="1:15" x14ac:dyDescent="0.2">
      <c r="A49" s="80" t="s">
        <v>138</v>
      </c>
      <c r="B49" s="81" t="s">
        <v>62</v>
      </c>
      <c r="C49" s="82">
        <f t="shared" si="0"/>
        <v>672802</v>
      </c>
      <c r="D49" s="82">
        <f>ROUND('[4]CALENDARIO GAS Y DIESEL  2024'!E53,0)</f>
        <v>60164</v>
      </c>
      <c r="E49" s="82">
        <f>ROUND('[4]CALENDARIO GAS Y DIESEL  2024'!F53,0)</f>
        <v>56830</v>
      </c>
      <c r="F49" s="82">
        <f>ROUND('[4]CALENDARIO GAS Y DIESEL  2024'!G53,0)</f>
        <v>54060</v>
      </c>
      <c r="G49" s="82">
        <f>ROUND('[4]CALENDARIO GAS Y DIESEL  2024'!H53,0)</f>
        <v>50046</v>
      </c>
      <c r="H49" s="82">
        <f>ROUND('[4]CALENDARIO GAS Y DIESEL  2024'!I53,0)</f>
        <v>57844</v>
      </c>
      <c r="I49" s="82">
        <f>ROUND('[4]CALENDARIO GAS Y DIESEL  2024'!J53,0)</f>
        <v>55903</v>
      </c>
      <c r="J49" s="82">
        <f>ROUND('[4]CALENDARIO GAS Y DIESEL  2024'!K53,0)</f>
        <v>57936</v>
      </c>
      <c r="K49" s="82">
        <f>ROUND('[4]CALENDARIO GAS Y DIESEL  2024'!L53,0)</f>
        <v>55745</v>
      </c>
      <c r="L49" s="82">
        <f>ROUND('[4]CALENDARIO GAS Y DIESEL  2024'!M53,0)</f>
        <v>56820</v>
      </c>
      <c r="M49" s="82">
        <f>ROUND('[4]CALENDARIO GAS Y DIESEL  2024'!N53,0)</f>
        <v>56712</v>
      </c>
      <c r="N49" s="82">
        <f>ROUND('[4]CALENDARIO GAS Y DIESEL  2024'!O53,0)</f>
        <v>54394</v>
      </c>
      <c r="O49" s="82">
        <f>ROUND('[4]CALENDARIO GAS Y DIESEL  2024'!P53,0)</f>
        <v>56348</v>
      </c>
    </row>
    <row r="50" spans="1:15" x14ac:dyDescent="0.2">
      <c r="A50" s="80" t="s">
        <v>139</v>
      </c>
      <c r="B50" s="81" t="s">
        <v>63</v>
      </c>
      <c r="C50" s="82">
        <f t="shared" si="0"/>
        <v>452262</v>
      </c>
      <c r="D50" s="82">
        <f>ROUND('[4]CALENDARIO GAS Y DIESEL  2024'!E54,0)</f>
        <v>40442</v>
      </c>
      <c r="E50" s="82">
        <f>ROUND('[4]CALENDARIO GAS Y DIESEL  2024'!F54,0)</f>
        <v>38202</v>
      </c>
      <c r="F50" s="82">
        <f>ROUND('[4]CALENDARIO GAS Y DIESEL  2024'!G54,0)</f>
        <v>36339</v>
      </c>
      <c r="G50" s="82">
        <f>ROUND('[4]CALENDARIO GAS Y DIESEL  2024'!H54,0)</f>
        <v>33642</v>
      </c>
      <c r="H50" s="82">
        <f>ROUND('[4]CALENDARIO GAS Y DIESEL  2024'!I54,0)</f>
        <v>38883</v>
      </c>
      <c r="I50" s="82">
        <f>ROUND('[4]CALENDARIO GAS Y DIESEL  2024'!J54,0)</f>
        <v>37579</v>
      </c>
      <c r="J50" s="82">
        <f>ROUND('[4]CALENDARIO GAS Y DIESEL  2024'!K54,0)</f>
        <v>38945</v>
      </c>
      <c r="K50" s="82">
        <f>ROUND('[4]CALENDARIO GAS Y DIESEL  2024'!L54,0)</f>
        <v>37472</v>
      </c>
      <c r="L50" s="82">
        <f>ROUND('[4]CALENDARIO GAS Y DIESEL  2024'!M54,0)</f>
        <v>38195</v>
      </c>
      <c r="M50" s="82">
        <f>ROUND('[4]CALENDARIO GAS Y DIESEL  2024'!N54,0)</f>
        <v>38122</v>
      </c>
      <c r="N50" s="82">
        <f>ROUND('[4]CALENDARIO GAS Y DIESEL  2024'!O54,0)</f>
        <v>36564</v>
      </c>
      <c r="O50" s="82">
        <f>ROUND('[4]CALENDARIO GAS Y DIESEL  2024'!P54,0)</f>
        <v>37877</v>
      </c>
    </row>
    <row r="51" spans="1:15" x14ac:dyDescent="0.2">
      <c r="A51" s="80" t="s">
        <v>140</v>
      </c>
      <c r="B51" s="81" t="s">
        <v>64</v>
      </c>
      <c r="C51" s="82">
        <f t="shared" si="0"/>
        <v>479096</v>
      </c>
      <c r="D51" s="82">
        <f>ROUND('[4]CALENDARIO GAS Y DIESEL  2024'!E55,0)</f>
        <v>42842</v>
      </c>
      <c r="E51" s="82">
        <f>ROUND('[4]CALENDARIO GAS Y DIESEL  2024'!F55,0)</f>
        <v>40468</v>
      </c>
      <c r="F51" s="82">
        <f>ROUND('[4]CALENDARIO GAS Y DIESEL  2024'!G55,0)</f>
        <v>38495</v>
      </c>
      <c r="G51" s="82">
        <f>ROUND('[4]CALENDARIO GAS Y DIESEL  2024'!H55,0)</f>
        <v>35638</v>
      </c>
      <c r="H51" s="82">
        <f>ROUND('[4]CALENDARIO GAS Y DIESEL  2024'!I55,0)</f>
        <v>41190</v>
      </c>
      <c r="I51" s="82">
        <f>ROUND('[4]CALENDARIO GAS Y DIESEL  2024'!J55,0)</f>
        <v>39808</v>
      </c>
      <c r="J51" s="82">
        <f>ROUND('[4]CALENDARIO GAS Y DIESEL  2024'!K55,0)</f>
        <v>41256</v>
      </c>
      <c r="K51" s="82">
        <f>ROUND('[4]CALENDARIO GAS Y DIESEL  2024'!L55,0)</f>
        <v>39696</v>
      </c>
      <c r="L51" s="82">
        <f>ROUND('[4]CALENDARIO GAS Y DIESEL  2024'!M55,0)-1</f>
        <v>40460</v>
      </c>
      <c r="M51" s="82">
        <f>ROUND('[4]CALENDARIO GAS Y DIESEL  2024'!N55,0)</f>
        <v>40384</v>
      </c>
      <c r="N51" s="82">
        <f>ROUND('[4]CALENDARIO GAS Y DIESEL  2024'!O55,0)</f>
        <v>38734</v>
      </c>
      <c r="O51" s="82">
        <f>ROUND('[4]CALENDARIO GAS Y DIESEL  2024'!P55,0)</f>
        <v>40125</v>
      </c>
    </row>
    <row r="52" spans="1:15" x14ac:dyDescent="0.2">
      <c r="A52" s="80" t="s">
        <v>141</v>
      </c>
      <c r="B52" s="81" t="s">
        <v>65</v>
      </c>
      <c r="C52" s="82">
        <f t="shared" si="0"/>
        <v>1065444</v>
      </c>
      <c r="D52" s="82">
        <f>ROUND('[4]CALENDARIO GAS Y DIESEL  2024'!E56,0)</f>
        <v>95275</v>
      </c>
      <c r="E52" s="82">
        <f>ROUND('[4]CALENDARIO GAS Y DIESEL  2024'!F56,0)</f>
        <v>89996</v>
      </c>
      <c r="F52" s="82">
        <f>ROUND('[4]CALENDARIO GAS Y DIESEL  2024'!G56,0)</f>
        <v>85609</v>
      </c>
      <c r="G52" s="82">
        <f>ROUND('[4]CALENDARIO GAS Y DIESEL  2024'!H56,0)</f>
        <v>79253</v>
      </c>
      <c r="H52" s="82">
        <f>ROUND('[4]CALENDARIO GAS Y DIESEL  2024'!I56,0)</f>
        <v>91602</v>
      </c>
      <c r="I52" s="82">
        <f>ROUND('[4]CALENDARIO GAS Y DIESEL  2024'!J56,0)</f>
        <v>88528</v>
      </c>
      <c r="J52" s="82">
        <f>ROUND('[4]CALENDARIO GAS Y DIESEL  2024'!K56,0)</f>
        <v>91747</v>
      </c>
      <c r="K52" s="82">
        <f>ROUND('[4]CALENDARIO GAS Y DIESEL  2024'!L56,0)</f>
        <v>88278</v>
      </c>
      <c r="L52" s="82">
        <f>ROUND('[4]CALENDARIO GAS Y DIESEL  2024'!M56,0)-1</f>
        <v>89978</v>
      </c>
      <c r="M52" s="82">
        <f>ROUND('[4]CALENDARIO GAS Y DIESEL  2024'!N56,0)</f>
        <v>89808</v>
      </c>
      <c r="N52" s="82">
        <f>ROUND('[4]CALENDARIO GAS Y DIESEL  2024'!O56,0)</f>
        <v>86138</v>
      </c>
      <c r="O52" s="82">
        <f>ROUND('[4]CALENDARIO GAS Y DIESEL  2024'!P56,0)</f>
        <v>89232</v>
      </c>
    </row>
    <row r="53" spans="1:15" x14ac:dyDescent="0.2">
      <c r="A53" s="80" t="s">
        <v>142</v>
      </c>
      <c r="B53" s="81" t="s">
        <v>66</v>
      </c>
      <c r="C53" s="82">
        <f t="shared" si="0"/>
        <v>503089</v>
      </c>
      <c r="D53" s="82">
        <f>ROUND('[4]CALENDARIO GAS Y DIESEL  2024'!E57,0)</f>
        <v>44987</v>
      </c>
      <c r="E53" s="82">
        <f>ROUND('[4]CALENDARIO GAS Y DIESEL  2024'!F57,0)</f>
        <v>42495</v>
      </c>
      <c r="F53" s="82">
        <f>ROUND('[4]CALENDARIO GAS Y DIESEL  2024'!G57,0)</f>
        <v>40423</v>
      </c>
      <c r="G53" s="82">
        <f>ROUND('[4]CALENDARIO GAS Y DIESEL  2024'!H57,0)</f>
        <v>37422</v>
      </c>
      <c r="H53" s="82">
        <f>ROUND('[4]CALENDARIO GAS Y DIESEL  2024'!I57,0)</f>
        <v>43253</v>
      </c>
      <c r="I53" s="82">
        <f>ROUND('[4]CALENDARIO GAS Y DIESEL  2024'!J57,0)</f>
        <v>41802</v>
      </c>
      <c r="J53" s="82">
        <f>ROUND('[4]CALENDARIO GAS Y DIESEL  2024'!K57,0)</f>
        <v>43322</v>
      </c>
      <c r="K53" s="82">
        <f>ROUND('[4]CALENDARIO GAS Y DIESEL  2024'!L57,0)+1</f>
        <v>41685</v>
      </c>
      <c r="L53" s="82">
        <f>ROUND('[4]CALENDARIO GAS Y DIESEL  2024'!M57,0)</f>
        <v>42487</v>
      </c>
      <c r="M53" s="82">
        <f>ROUND('[4]CALENDARIO GAS Y DIESEL  2024'!N57,0)</f>
        <v>42406</v>
      </c>
      <c r="N53" s="82">
        <f>ROUND('[4]CALENDARIO GAS Y DIESEL  2024'!O57,0)</f>
        <v>40673</v>
      </c>
      <c r="O53" s="82">
        <f>ROUND('[4]CALENDARIO GAS Y DIESEL  2024'!P57,0)</f>
        <v>42134</v>
      </c>
    </row>
    <row r="54" spans="1:15" x14ac:dyDescent="0.2">
      <c r="A54" s="80" t="s">
        <v>143</v>
      </c>
      <c r="B54" s="81" t="s">
        <v>67</v>
      </c>
      <c r="C54" s="82">
        <f t="shared" si="0"/>
        <v>3306981</v>
      </c>
      <c r="D54" s="82">
        <f>ROUND('[4]CALENDARIO GAS Y DIESEL  2024'!E58,0)</f>
        <v>295718</v>
      </c>
      <c r="E54" s="82">
        <f>ROUND('[4]CALENDARIO GAS Y DIESEL  2024'!F58,0)</f>
        <v>279333</v>
      </c>
      <c r="F54" s="82">
        <f>ROUND('[4]CALENDARIO GAS Y DIESEL  2024'!G58,0)</f>
        <v>265716</v>
      </c>
      <c r="G54" s="82">
        <f>ROUND('[4]CALENDARIO GAS Y DIESEL  2024'!H58,0)</f>
        <v>245990</v>
      </c>
      <c r="H54" s="82">
        <f>ROUND('[4]CALENDARIO GAS Y DIESEL  2024'!I58,0)</f>
        <v>284319</v>
      </c>
      <c r="I54" s="82">
        <f>ROUND('[4]CALENDARIO GAS Y DIESEL  2024'!J58,0)+1</f>
        <v>274778</v>
      </c>
      <c r="J54" s="82">
        <f>ROUND('[4]CALENDARIO GAS Y DIESEL  2024'!K58,0)</f>
        <v>284768</v>
      </c>
      <c r="K54" s="82">
        <f>ROUND('[4]CALENDARIO GAS Y DIESEL  2024'!L58,0)+1</f>
        <v>274002</v>
      </c>
      <c r="L54" s="82">
        <f>ROUND('[4]CALENDARIO GAS Y DIESEL  2024'!M58,0)</f>
        <v>279282</v>
      </c>
      <c r="M54" s="82">
        <f>ROUND('[4]CALENDARIO GAS Y DIESEL  2024'!N58,0)</f>
        <v>278751</v>
      </c>
      <c r="N54" s="82">
        <f>ROUND('[4]CALENDARIO GAS Y DIESEL  2024'!O58,0)</f>
        <v>267361</v>
      </c>
      <c r="O54" s="82">
        <f>ROUND('[4]CALENDARIO GAS Y DIESEL  2024'!P58,0)</f>
        <v>276963</v>
      </c>
    </row>
    <row r="55" spans="1:15" x14ac:dyDescent="0.2">
      <c r="A55" s="80" t="s">
        <v>144</v>
      </c>
      <c r="B55" s="81" t="s">
        <v>68</v>
      </c>
      <c r="C55" s="82">
        <f t="shared" si="0"/>
        <v>1255336</v>
      </c>
      <c r="D55" s="82">
        <f>ROUND('[4]CALENDARIO GAS Y DIESEL  2024'!E59,0)</f>
        <v>112255</v>
      </c>
      <c r="E55" s="82">
        <f>ROUND('[4]CALENDARIO GAS Y DIESEL  2024'!F59,0)</f>
        <v>106035</v>
      </c>
      <c r="F55" s="82">
        <f>ROUND('[4]CALENDARIO GAS Y DIESEL  2024'!G59,0)</f>
        <v>100866</v>
      </c>
      <c r="G55" s="82">
        <f>ROUND('[4]CALENDARIO GAS Y DIESEL  2024'!H59,0)</f>
        <v>93378</v>
      </c>
      <c r="H55" s="82">
        <f>ROUND('[4]CALENDARIO GAS Y DIESEL  2024'!I59,0)</f>
        <v>107928</v>
      </c>
      <c r="I55" s="82">
        <f>ROUND('[4]CALENDARIO GAS Y DIESEL  2024'!J59,0)+1</f>
        <v>104307</v>
      </c>
      <c r="J55" s="82">
        <f>ROUND('[4]CALENDARIO GAS Y DIESEL  2024'!K59,0)</f>
        <v>108098</v>
      </c>
      <c r="K55" s="82">
        <f>ROUND('[4]CALENDARIO GAS Y DIESEL  2024'!L59,0)+1</f>
        <v>104012</v>
      </c>
      <c r="L55" s="82">
        <f>ROUND('[4]CALENDARIO GAS Y DIESEL  2024'!M59,0)</f>
        <v>106016</v>
      </c>
      <c r="M55" s="82">
        <f>ROUND('[4]CALENDARIO GAS Y DIESEL  2024'!N59,0)</f>
        <v>105814</v>
      </c>
      <c r="N55" s="82">
        <f>ROUND('[4]CALENDARIO GAS Y DIESEL  2024'!O59,0)</f>
        <v>101491</v>
      </c>
      <c r="O55" s="82">
        <f>ROUND('[4]CALENDARIO GAS Y DIESEL  2024'!P59,0)</f>
        <v>105136</v>
      </c>
    </row>
    <row r="56" spans="1:15" x14ac:dyDescent="0.2">
      <c r="A56" s="80" t="s">
        <v>145</v>
      </c>
      <c r="B56" s="81" t="s">
        <v>69</v>
      </c>
      <c r="C56" s="82">
        <f t="shared" si="0"/>
        <v>276004</v>
      </c>
      <c r="D56" s="82">
        <f>ROUND('[4]CALENDARIO GAS Y DIESEL  2024'!E60,0)</f>
        <v>24681</v>
      </c>
      <c r="E56" s="82">
        <f>ROUND('[4]CALENDARIO GAS Y DIESEL  2024'!F60,0)</f>
        <v>23313</v>
      </c>
      <c r="F56" s="82">
        <f>ROUND('[4]CALENDARIO GAS Y DIESEL  2024'!G60,0)</f>
        <v>22177</v>
      </c>
      <c r="G56" s="82">
        <f>ROUND('[4]CALENDARIO GAS Y DIESEL  2024'!H60,0)</f>
        <v>20531</v>
      </c>
      <c r="H56" s="82">
        <f>ROUND('[4]CALENDARIO GAS Y DIESEL  2024'!I60,0)</f>
        <v>23730</v>
      </c>
      <c r="I56" s="82">
        <f>ROUND('[4]CALENDARIO GAS Y DIESEL  2024'!J60,0)</f>
        <v>22933</v>
      </c>
      <c r="J56" s="82">
        <f>ROUND('[4]CALENDARIO GAS Y DIESEL  2024'!K60,0)</f>
        <v>23767</v>
      </c>
      <c r="K56" s="82">
        <f>ROUND('[4]CALENDARIO GAS Y DIESEL  2024'!L60,0)</f>
        <v>22868</v>
      </c>
      <c r="L56" s="82">
        <f>ROUND('[4]CALENDARIO GAS Y DIESEL  2024'!M60,0)</f>
        <v>23309</v>
      </c>
      <c r="M56" s="82">
        <f>ROUND('[4]CALENDARIO GAS Y DIESEL  2024'!N60,0)</f>
        <v>23265</v>
      </c>
      <c r="N56" s="82">
        <f>ROUND('[4]CALENDARIO GAS Y DIESEL  2024'!O60,0)</f>
        <v>22314</v>
      </c>
      <c r="O56" s="82">
        <f>ROUND('[4]CALENDARIO GAS Y DIESEL  2024'!P60,0)</f>
        <v>23116</v>
      </c>
    </row>
    <row r="57" spans="1:15" x14ac:dyDescent="0.2">
      <c r="A57" s="80" t="s">
        <v>146</v>
      </c>
      <c r="B57" s="81" t="s">
        <v>70</v>
      </c>
      <c r="C57" s="82">
        <f t="shared" si="0"/>
        <v>713662</v>
      </c>
      <c r="D57" s="82">
        <f>ROUND('[4]CALENDARIO GAS Y DIESEL  2024'!E61,0)</f>
        <v>63817</v>
      </c>
      <c r="E57" s="82">
        <f>ROUND('[4]CALENDARIO GAS Y DIESEL  2024'!F61,0)</f>
        <v>60281</v>
      </c>
      <c r="F57" s="82">
        <f>ROUND('[4]CALENDARIO GAS Y DIESEL  2024'!G61,0)</f>
        <v>57343</v>
      </c>
      <c r="G57" s="82">
        <f>ROUND('[4]CALENDARIO GAS Y DIESEL  2024'!H61,0)</f>
        <v>53086</v>
      </c>
      <c r="H57" s="82">
        <f>ROUND('[4]CALENDARIO GAS Y DIESEL  2024'!I61,0)</f>
        <v>61357</v>
      </c>
      <c r="I57" s="82">
        <f>ROUND('[4]CALENDARIO GAS Y DIESEL  2024'!J61,0)+1</f>
        <v>59299</v>
      </c>
      <c r="J57" s="82">
        <f>ROUND('[4]CALENDARIO GAS Y DIESEL  2024'!K61,0)</f>
        <v>61454</v>
      </c>
      <c r="K57" s="82">
        <f>ROUND('[4]CALENDARIO GAS Y DIESEL  2024'!L61,0)</f>
        <v>59131</v>
      </c>
      <c r="L57" s="82">
        <f>ROUND('[4]CALENDARIO GAS Y DIESEL  2024'!M61,0)</f>
        <v>60270</v>
      </c>
      <c r="M57" s="82">
        <f>ROUND('[4]CALENDARIO GAS Y DIESEL  2024'!N61,0)</f>
        <v>60156</v>
      </c>
      <c r="N57" s="82">
        <f>ROUND('[4]CALENDARIO GAS Y DIESEL  2024'!O61,0)</f>
        <v>57698</v>
      </c>
      <c r="O57" s="82">
        <f>ROUND('[4]CALENDARIO GAS Y DIESEL  2024'!P61,0)</f>
        <v>59770</v>
      </c>
    </row>
    <row r="58" spans="1:15" x14ac:dyDescent="0.2">
      <c r="A58" s="80" t="s">
        <v>147</v>
      </c>
      <c r="B58" s="81" t="s">
        <v>71</v>
      </c>
      <c r="C58" s="82">
        <f t="shared" si="0"/>
        <v>654377</v>
      </c>
      <c r="D58" s="82">
        <f>ROUND('[4]CALENDARIO GAS Y DIESEL  2024'!E62,0)</f>
        <v>58516</v>
      </c>
      <c r="E58" s="82">
        <f>ROUND('[4]CALENDARIO GAS Y DIESEL  2024'!F62,0)</f>
        <v>55274</v>
      </c>
      <c r="F58" s="82">
        <f>ROUND('[4]CALENDARIO GAS Y DIESEL  2024'!G62,0)</f>
        <v>52579</v>
      </c>
      <c r="G58" s="82">
        <f>ROUND('[4]CALENDARIO GAS Y DIESEL  2024'!H62,0)</f>
        <v>48676</v>
      </c>
      <c r="H58" s="82">
        <f>ROUND('[4]CALENDARIO GAS Y DIESEL  2024'!I62,0)</f>
        <v>56260</v>
      </c>
      <c r="I58" s="82">
        <f>ROUND('[4]CALENDARIO GAS Y DIESEL  2024'!J62,0)</f>
        <v>54372</v>
      </c>
      <c r="J58" s="82">
        <f>ROUND('[4]CALENDARIO GAS Y DIESEL  2024'!K62,0)</f>
        <v>56349</v>
      </c>
      <c r="K58" s="82">
        <f>ROUND('[4]CALENDARIO GAS Y DIESEL  2024'!L62,0)</f>
        <v>54219</v>
      </c>
      <c r="L58" s="82">
        <f>ROUND('[4]CALENDARIO GAS Y DIESEL  2024'!M62,0)-1</f>
        <v>55263</v>
      </c>
      <c r="M58" s="82">
        <f>ROUND('[4]CALENDARIO GAS Y DIESEL  2024'!N62,0)</f>
        <v>55159</v>
      </c>
      <c r="N58" s="82">
        <f>ROUND('[4]CALENDARIO GAS Y DIESEL  2024'!O62,0)</f>
        <v>52905</v>
      </c>
      <c r="O58" s="82">
        <f>ROUND('[4]CALENDARIO GAS Y DIESEL  2024'!P62,0)</f>
        <v>54805</v>
      </c>
    </row>
    <row r="59" spans="1:15" x14ac:dyDescent="0.2">
      <c r="A59" s="80" t="s">
        <v>148</v>
      </c>
      <c r="B59" s="81" t="s">
        <v>72</v>
      </c>
      <c r="C59" s="82">
        <f t="shared" si="0"/>
        <v>785169</v>
      </c>
      <c r="D59" s="82">
        <f>ROUND('[4]CALENDARIO GAS Y DIESEL  2024'!E63,0)</f>
        <v>70212</v>
      </c>
      <c r="E59" s="82">
        <f>ROUND('[4]CALENDARIO GAS Y DIESEL  2024'!F63,0)</f>
        <v>66321</v>
      </c>
      <c r="F59" s="82">
        <f>ROUND('[4]CALENDARIO GAS Y DIESEL  2024'!G63,0)</f>
        <v>63088</v>
      </c>
      <c r="G59" s="82">
        <f>ROUND('[4]CALENDARIO GAS Y DIESEL  2024'!H63,0)</f>
        <v>58405</v>
      </c>
      <c r="H59" s="82">
        <f>ROUND('[4]CALENDARIO GAS Y DIESEL  2024'!I63,0)+1</f>
        <v>67506</v>
      </c>
      <c r="I59" s="82">
        <f>ROUND('[4]CALENDARIO GAS Y DIESEL  2024'!J63,0)</f>
        <v>65240</v>
      </c>
      <c r="J59" s="82">
        <f>ROUND('[4]CALENDARIO GAS Y DIESEL  2024'!K63,0)</f>
        <v>67612</v>
      </c>
      <c r="K59" s="82">
        <f>ROUND('[4]CALENDARIO GAS Y DIESEL  2024'!L63,0)</f>
        <v>65055</v>
      </c>
      <c r="L59" s="82">
        <f>ROUND('[4]CALENDARIO GAS Y DIESEL  2024'!M63,0)</f>
        <v>66309</v>
      </c>
      <c r="M59" s="82">
        <f>ROUND('[4]CALENDARIO GAS Y DIESEL  2024'!N63,0)</f>
        <v>66183</v>
      </c>
      <c r="N59" s="82">
        <f>ROUND('[4]CALENDARIO GAS Y DIESEL  2024'!O63,0)</f>
        <v>63479</v>
      </c>
      <c r="O59" s="82">
        <f>ROUND('[4]CALENDARIO GAS Y DIESEL  2024'!P63,0)</f>
        <v>65759</v>
      </c>
    </row>
    <row r="60" spans="1:15" x14ac:dyDescent="0.2">
      <c r="A60" s="80" t="s">
        <v>149</v>
      </c>
      <c r="B60" s="81" t="s">
        <v>73</v>
      </c>
      <c r="C60" s="82">
        <f t="shared" si="0"/>
        <v>466094</v>
      </c>
      <c r="D60" s="82">
        <f>ROUND('[4]CALENDARIO GAS Y DIESEL  2024'!E64,0)</f>
        <v>41679</v>
      </c>
      <c r="E60" s="82">
        <f>ROUND('[4]CALENDARIO GAS Y DIESEL  2024'!F64,0)</f>
        <v>39370</v>
      </c>
      <c r="F60" s="82">
        <f>ROUND('[4]CALENDARIO GAS Y DIESEL  2024'!G64,0)</f>
        <v>37451</v>
      </c>
      <c r="G60" s="82">
        <f>ROUND('[4]CALENDARIO GAS Y DIESEL  2024'!H64,0)-1</f>
        <v>34669</v>
      </c>
      <c r="H60" s="82">
        <f>ROUND('[4]CALENDARIO GAS Y DIESEL  2024'!I64,0)</f>
        <v>40073</v>
      </c>
      <c r="I60" s="82">
        <f>ROUND('[4]CALENDARIO GAS Y DIESEL  2024'!J64,0)</f>
        <v>38728</v>
      </c>
      <c r="J60" s="82">
        <f>ROUND('[4]CALENDARIO GAS Y DIESEL  2024'!K64,0)</f>
        <v>40136</v>
      </c>
      <c r="K60" s="82">
        <f>ROUND('[4]CALENDARIO GAS Y DIESEL  2024'!L64,0)</f>
        <v>38618</v>
      </c>
      <c r="L60" s="82">
        <f>ROUND('[4]CALENDARIO GAS Y DIESEL  2024'!M64,0)</f>
        <v>39363</v>
      </c>
      <c r="M60" s="82">
        <f>ROUND('[4]CALENDARIO GAS Y DIESEL  2024'!N64,0)</f>
        <v>39288</v>
      </c>
      <c r="N60" s="82">
        <f>ROUND('[4]CALENDARIO GAS Y DIESEL  2024'!O64,0)</f>
        <v>37683</v>
      </c>
      <c r="O60" s="82">
        <f>ROUND('[4]CALENDARIO GAS Y DIESEL  2024'!P64,0)</f>
        <v>39036</v>
      </c>
    </row>
    <row r="61" spans="1:15" x14ac:dyDescent="0.2">
      <c r="A61" s="80" t="s">
        <v>150</v>
      </c>
      <c r="B61" s="81" t="s">
        <v>74</v>
      </c>
      <c r="C61" s="82">
        <f t="shared" si="0"/>
        <v>512061</v>
      </c>
      <c r="D61" s="82">
        <f>ROUND('[4]CALENDARIO GAS Y DIESEL  2024'!E65,0)-1</f>
        <v>45789</v>
      </c>
      <c r="E61" s="82">
        <f>ROUND('[4]CALENDARIO GAS Y DIESEL  2024'!F65,0)</f>
        <v>43253</v>
      </c>
      <c r="F61" s="82">
        <f>ROUND('[4]CALENDARIO GAS Y DIESEL  2024'!G65,0)</f>
        <v>41144</v>
      </c>
      <c r="G61" s="82">
        <f>ROUND('[4]CALENDARIO GAS Y DIESEL  2024'!H65,0)</f>
        <v>38090</v>
      </c>
      <c r="H61" s="82">
        <f>ROUND('[4]CALENDARIO GAS Y DIESEL  2024'!I65,0)</f>
        <v>44025</v>
      </c>
      <c r="I61" s="82">
        <f>ROUND('[4]CALENDARIO GAS Y DIESEL  2024'!J65,0)</f>
        <v>42547</v>
      </c>
      <c r="J61" s="82">
        <f>ROUND('[4]CALENDARIO GAS Y DIESEL  2024'!K65,0)</f>
        <v>44094</v>
      </c>
      <c r="K61" s="82">
        <f>ROUND('[4]CALENDARIO GAS Y DIESEL  2024'!L65,0)</f>
        <v>42427</v>
      </c>
      <c r="L61" s="82">
        <f>ROUND('[4]CALENDARIO GAS Y DIESEL  2024'!M65,0)</f>
        <v>43245</v>
      </c>
      <c r="M61" s="82">
        <f>ROUND('[4]CALENDARIO GAS Y DIESEL  2024'!N65,0)</f>
        <v>43162</v>
      </c>
      <c r="N61" s="82">
        <f>ROUND('[4]CALENDARIO GAS Y DIESEL  2024'!O65,0)</f>
        <v>41399</v>
      </c>
      <c r="O61" s="82">
        <f>ROUND('[4]CALENDARIO GAS Y DIESEL  2024'!P65,0)</f>
        <v>42886</v>
      </c>
    </row>
    <row r="62" spans="1:15" x14ac:dyDescent="0.2">
      <c r="A62" s="80" t="s">
        <v>151</v>
      </c>
      <c r="B62" s="81" t="s">
        <v>75</v>
      </c>
      <c r="C62" s="82">
        <f t="shared" si="0"/>
        <v>1227563</v>
      </c>
      <c r="D62" s="82">
        <f>ROUND('[4]CALENDARIO GAS Y DIESEL  2024'!E66,0)</f>
        <v>109772</v>
      </c>
      <c r="E62" s="82">
        <f>ROUND('[4]CALENDARIO GAS Y DIESEL  2024'!F66,0)</f>
        <v>103690</v>
      </c>
      <c r="F62" s="82">
        <f>ROUND('[4]CALENDARIO GAS Y DIESEL  2024'!G66,0)</f>
        <v>98635</v>
      </c>
      <c r="G62" s="82">
        <f>ROUND('[4]CALENDARIO GAS Y DIESEL  2024'!H66,0)</f>
        <v>91312</v>
      </c>
      <c r="H62" s="82">
        <f>ROUND('[4]CALENDARIO GAS Y DIESEL  2024'!I66,0)</f>
        <v>105540</v>
      </c>
      <c r="I62" s="82">
        <f>ROUND('[4]CALENDARIO GAS Y DIESEL  2024'!J66,0)</f>
        <v>101998</v>
      </c>
      <c r="J62" s="82">
        <f>ROUND('[4]CALENDARIO GAS Y DIESEL  2024'!K66,0)</f>
        <v>105707</v>
      </c>
      <c r="K62" s="82">
        <f>ROUND('[4]CALENDARIO GAS Y DIESEL  2024'!L66,0)</f>
        <v>101710</v>
      </c>
      <c r="L62" s="82">
        <f>ROUND('[4]CALENDARIO GAS Y DIESEL  2024'!M66,0)</f>
        <v>103671</v>
      </c>
      <c r="M62" s="82">
        <f>ROUND('[4]CALENDARIO GAS Y DIESEL  2024'!N66,0)</f>
        <v>103473</v>
      </c>
      <c r="N62" s="82">
        <f>ROUND('[4]CALENDARIO GAS Y DIESEL  2024'!O66,0)</f>
        <v>99245</v>
      </c>
      <c r="O62" s="82">
        <f>ROUND('[4]CALENDARIO GAS Y DIESEL  2024'!P66,0)</f>
        <v>102810</v>
      </c>
    </row>
    <row r="63" spans="1:15" x14ac:dyDescent="0.2">
      <c r="A63" s="80" t="s">
        <v>152</v>
      </c>
      <c r="B63" s="81" t="s">
        <v>76</v>
      </c>
      <c r="C63" s="82">
        <f t="shared" si="0"/>
        <v>1318876</v>
      </c>
      <c r="D63" s="82">
        <f>ROUND('[4]CALENDARIO GAS Y DIESEL  2024'!E67,0)-1</f>
        <v>117936</v>
      </c>
      <c r="E63" s="82">
        <f>ROUND('[4]CALENDARIO GAS Y DIESEL  2024'!F67,0)</f>
        <v>111403</v>
      </c>
      <c r="F63" s="82">
        <f>ROUND('[4]CALENDARIO GAS Y DIESEL  2024'!G67,0)</f>
        <v>105972</v>
      </c>
      <c r="G63" s="82">
        <f>ROUND('[4]CALENDARIO GAS Y DIESEL  2024'!H67,0)</f>
        <v>98105</v>
      </c>
      <c r="H63" s="82">
        <f>ROUND('[4]CALENDARIO GAS Y DIESEL  2024'!I67,0)</f>
        <v>113391</v>
      </c>
      <c r="I63" s="82">
        <f>ROUND('[4]CALENDARIO GAS Y DIESEL  2024'!J67,0)</f>
        <v>109586</v>
      </c>
      <c r="J63" s="82">
        <f>ROUND('[4]CALENDARIO GAS Y DIESEL  2024'!K67,0)</f>
        <v>113570</v>
      </c>
      <c r="K63" s="82">
        <f>ROUND('[4]CALENDARIO GAS Y DIESEL  2024'!L67,0)</f>
        <v>109276</v>
      </c>
      <c r="L63" s="82">
        <f>ROUND('[4]CALENDARIO GAS Y DIESEL  2024'!M67,0)</f>
        <v>111382</v>
      </c>
      <c r="M63" s="82">
        <f>ROUND('[4]CALENDARIO GAS Y DIESEL  2024'!N67,0)</f>
        <v>111170</v>
      </c>
      <c r="N63" s="82">
        <f>ROUND('[4]CALENDARIO GAS Y DIESEL  2024'!O67,0)</f>
        <v>106628</v>
      </c>
      <c r="O63" s="82">
        <f>ROUND('[4]CALENDARIO GAS Y DIESEL  2024'!P67,0)</f>
        <v>110457</v>
      </c>
    </row>
    <row r="64" spans="1:15" ht="13.5" thickBot="1" x14ac:dyDescent="0.25">
      <c r="A64" s="83" t="s">
        <v>153</v>
      </c>
      <c r="B64" s="84" t="s">
        <v>77</v>
      </c>
      <c r="C64" s="85">
        <f t="shared" si="0"/>
        <v>336113</v>
      </c>
      <c r="D64" s="85">
        <f>ROUND('[4]CALENDARIO GAS Y DIESEL  2024'!E68,0)</f>
        <v>30056</v>
      </c>
      <c r="E64" s="85">
        <f>ROUND('[4]CALENDARIO GAS Y DIESEL  2024'!F68,0)</f>
        <v>28391</v>
      </c>
      <c r="F64" s="85">
        <f>ROUND('[4]CALENDARIO GAS Y DIESEL  2024'!G68,0)</f>
        <v>27007</v>
      </c>
      <c r="G64" s="85">
        <f>ROUND('[4]CALENDARIO GAS Y DIESEL  2024'!H68,0)</f>
        <v>25002</v>
      </c>
      <c r="H64" s="85">
        <f>ROUND('[4]CALENDARIO GAS Y DIESEL  2024'!I68,0)</f>
        <v>28898</v>
      </c>
      <c r="I64" s="85">
        <f>ROUND('[4]CALENDARIO GAS Y DIESEL  2024'!J68,0)</f>
        <v>27928</v>
      </c>
      <c r="J64" s="85">
        <f>ROUND('[4]CALENDARIO GAS Y DIESEL  2024'!K68,0)</f>
        <v>28943</v>
      </c>
      <c r="K64" s="85">
        <f>ROUND('[4]CALENDARIO GAS Y DIESEL  2024'!L68,0)</f>
        <v>27849</v>
      </c>
      <c r="L64" s="85">
        <f>ROUND('[4]CALENDARIO GAS Y DIESEL  2024'!M68,0)</f>
        <v>28386</v>
      </c>
      <c r="M64" s="85">
        <f>ROUND('[4]CALENDARIO GAS Y DIESEL  2024'!N68,0)</f>
        <v>28332</v>
      </c>
      <c r="N64" s="85">
        <f>ROUND('[4]CALENDARIO GAS Y DIESEL  2024'!O68,0)</f>
        <v>27174</v>
      </c>
      <c r="O64" s="85">
        <f>ROUND('[4]CALENDARIO GAS Y DIESEL  2024'!P68,0)-3</f>
        <v>28147</v>
      </c>
    </row>
    <row r="65" spans="1:15" ht="13.5" thickBot="1" x14ac:dyDescent="0.25">
      <c r="A65" s="86"/>
      <c r="B65" s="87" t="s">
        <v>154</v>
      </c>
      <c r="C65" s="88">
        <f t="shared" ref="C65:O65" si="1">SUM(C5:C64)</f>
        <v>44511768</v>
      </c>
      <c r="D65" s="88">
        <f t="shared" si="1"/>
        <v>3980350</v>
      </c>
      <c r="E65" s="88">
        <f t="shared" si="1"/>
        <v>3759811</v>
      </c>
      <c r="F65" s="88">
        <f t="shared" si="1"/>
        <v>3576525</v>
      </c>
      <c r="G65" s="88">
        <f t="shared" si="1"/>
        <v>3311014</v>
      </c>
      <c r="H65" s="88">
        <f t="shared" si="1"/>
        <v>3826911</v>
      </c>
      <c r="I65" s="88">
        <f t="shared" si="1"/>
        <v>3698487</v>
      </c>
      <c r="J65" s="88">
        <f t="shared" si="1"/>
        <v>3832961</v>
      </c>
      <c r="K65" s="88">
        <f t="shared" si="1"/>
        <v>3688037</v>
      </c>
      <c r="L65" s="88">
        <f t="shared" si="1"/>
        <v>3759124</v>
      </c>
      <c r="M65" s="88">
        <f t="shared" si="1"/>
        <v>3751974</v>
      </c>
      <c r="N65" s="88">
        <f t="shared" si="1"/>
        <v>3598662</v>
      </c>
      <c r="O65" s="88">
        <f t="shared" si="1"/>
        <v>3727912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3B65B-5AF7-4CCB-9814-F3BB2B07C187}">
  <dimension ref="A1:O65"/>
  <sheetViews>
    <sheetView workbookViewId="0">
      <selection activeCell="A4" sqref="A4"/>
    </sheetView>
  </sheetViews>
  <sheetFormatPr baseColWidth="10" defaultRowHeight="12.75" x14ac:dyDescent="0.2"/>
  <cols>
    <col min="1" max="1" width="4" style="69" bestFit="1" customWidth="1"/>
    <col min="2" max="2" width="24.140625" style="69" bestFit="1" customWidth="1"/>
    <col min="3" max="3" width="17" style="69" bestFit="1" customWidth="1"/>
    <col min="4" max="4" width="14.42578125" style="69" bestFit="1" customWidth="1"/>
    <col min="5" max="5" width="15.42578125" style="69" bestFit="1" customWidth="1"/>
    <col min="6" max="6" width="14.42578125" style="69" bestFit="1" customWidth="1"/>
    <col min="7" max="7" width="13.42578125" style="69" customWidth="1"/>
    <col min="8" max="9" width="15.42578125" style="69" bestFit="1" customWidth="1"/>
    <col min="10" max="10" width="14.42578125" style="69" bestFit="1" customWidth="1"/>
    <col min="11" max="11" width="15.42578125" style="69" bestFit="1" customWidth="1"/>
    <col min="12" max="15" width="14.42578125" style="69" bestFit="1" customWidth="1"/>
    <col min="16" max="16384" width="11.42578125" style="69"/>
  </cols>
  <sheetData>
    <row r="1" spans="1:15" x14ac:dyDescent="0.2">
      <c r="A1" s="66" t="s">
        <v>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x14ac:dyDescent="0.2">
      <c r="A2" s="70" t="s">
        <v>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13.5" thickBot="1" x14ac:dyDescent="0.25">
      <c r="A3" s="91" t="s">
        <v>159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1:15" ht="13.5" thickBot="1" x14ac:dyDescent="0.25">
      <c r="A4" s="89"/>
      <c r="B4" s="90" t="s">
        <v>81</v>
      </c>
      <c r="C4" s="75" t="s">
        <v>78</v>
      </c>
      <c r="D4" s="76" t="s">
        <v>82</v>
      </c>
      <c r="E4" s="76" t="s">
        <v>83</v>
      </c>
      <c r="F4" s="76" t="s">
        <v>84</v>
      </c>
      <c r="G4" s="76" t="s">
        <v>85</v>
      </c>
      <c r="H4" s="76" t="s">
        <v>86</v>
      </c>
      <c r="I4" s="76" t="s">
        <v>87</v>
      </c>
      <c r="J4" s="76" t="s">
        <v>88</v>
      </c>
      <c r="K4" s="76" t="s">
        <v>89</v>
      </c>
      <c r="L4" s="76" t="s">
        <v>90</v>
      </c>
      <c r="M4" s="76" t="s">
        <v>91</v>
      </c>
      <c r="N4" s="76" t="s">
        <v>92</v>
      </c>
      <c r="O4" s="76" t="s">
        <v>93</v>
      </c>
    </row>
    <row r="5" spans="1:15" x14ac:dyDescent="0.2">
      <c r="A5" s="77" t="s">
        <v>94</v>
      </c>
      <c r="B5" s="78" t="s">
        <v>18</v>
      </c>
      <c r="C5" s="79">
        <f>SUM(D5:O5)</f>
        <v>12891</v>
      </c>
      <c r="D5" s="79">
        <f>ROUND('[5]CALENDARIO '!E9,0)</f>
        <v>1099</v>
      </c>
      <c r="E5" s="79">
        <f>ROUND('[5]CALENDARIO '!F9,0)</f>
        <v>1020</v>
      </c>
      <c r="F5" s="79">
        <f>ROUND('[5]CALENDARIO '!G9,0)</f>
        <v>494</v>
      </c>
      <c r="G5" s="79">
        <f>ROUND('[5]CALENDARIO '!H9,0)</f>
        <v>599</v>
      </c>
      <c r="H5" s="79">
        <f>ROUND('[5]CALENDARIO '!I9,0)</f>
        <v>1278</v>
      </c>
      <c r="I5" s="79">
        <f>ROUND('[5]CALENDARIO '!J9,0)</f>
        <v>916</v>
      </c>
      <c r="J5" s="79">
        <f>ROUND('[5]CALENDARIO '!K9,0)</f>
        <v>1230</v>
      </c>
      <c r="K5" s="79">
        <f>ROUND('[5]CALENDARIO '!L9,0)</f>
        <v>3477</v>
      </c>
      <c r="L5" s="79">
        <f>ROUND('[5]CALENDARIO '!M9,0)</f>
        <v>653</v>
      </c>
      <c r="M5" s="79">
        <f>ROUND('[5]CALENDARIO '!N9,0)</f>
        <v>656</v>
      </c>
      <c r="N5" s="79">
        <f>ROUND('[5]CALENDARIO '!O9,0)</f>
        <v>212</v>
      </c>
      <c r="O5" s="79">
        <f>ROUND('[5]CALENDARIO '!P9,0)+1</f>
        <v>1257</v>
      </c>
    </row>
    <row r="6" spans="1:15" x14ac:dyDescent="0.2">
      <c r="A6" s="80" t="s">
        <v>95</v>
      </c>
      <c r="B6" s="81" t="s">
        <v>19</v>
      </c>
      <c r="C6" s="82">
        <f t="shared" ref="C6:C64" si="0">SUM(D6:O6)</f>
        <v>20717</v>
      </c>
      <c r="D6" s="82">
        <f>ROUND('[5]CALENDARIO '!E10,0)</f>
        <v>1767</v>
      </c>
      <c r="E6" s="82">
        <f>ROUND('[5]CALENDARIO '!F10,0)</f>
        <v>1640</v>
      </c>
      <c r="F6" s="82">
        <f>ROUND('[5]CALENDARIO '!G10,0)</f>
        <v>794</v>
      </c>
      <c r="G6" s="82">
        <f>ROUND('[5]CALENDARIO '!H10,0)</f>
        <v>963</v>
      </c>
      <c r="H6" s="82">
        <f>ROUND('[5]CALENDARIO '!I10,0)</f>
        <v>2055</v>
      </c>
      <c r="I6" s="82">
        <f>ROUND('[5]CALENDARIO '!J10,0)</f>
        <v>1471</v>
      </c>
      <c r="J6" s="82">
        <f>ROUND('[5]CALENDARIO '!K10,0)</f>
        <v>1976</v>
      </c>
      <c r="K6" s="82">
        <f>ROUND('[5]CALENDARIO '!L10,0)</f>
        <v>5588</v>
      </c>
      <c r="L6" s="82">
        <f>ROUND('[5]CALENDARIO '!M10,0)</f>
        <v>1049</v>
      </c>
      <c r="M6" s="82">
        <f>ROUND('[5]CALENDARIO '!N10,0)</f>
        <v>1054</v>
      </c>
      <c r="N6" s="82">
        <f>ROUND('[5]CALENDARIO '!O10,0)</f>
        <v>341</v>
      </c>
      <c r="O6" s="82">
        <f>ROUND('[5]CALENDARIO '!P10,0)</f>
        <v>2019</v>
      </c>
    </row>
    <row r="7" spans="1:15" x14ac:dyDescent="0.2">
      <c r="A7" s="80" t="s">
        <v>96</v>
      </c>
      <c r="B7" s="81" t="s">
        <v>20</v>
      </c>
      <c r="C7" s="82">
        <f t="shared" si="0"/>
        <v>16263</v>
      </c>
      <c r="D7" s="82">
        <f>ROUND('[5]CALENDARIO '!E11,0)</f>
        <v>1387</v>
      </c>
      <c r="E7" s="82">
        <f>ROUND('[5]CALENDARIO '!F11,0)</f>
        <v>1287</v>
      </c>
      <c r="F7" s="82">
        <f>ROUND('[5]CALENDARIO '!G11,0)</f>
        <v>624</v>
      </c>
      <c r="G7" s="82">
        <f>ROUND('[5]CALENDARIO '!H11,0)</f>
        <v>756</v>
      </c>
      <c r="H7" s="82">
        <f>ROUND('[5]CALENDARIO '!I11,0)</f>
        <v>1613</v>
      </c>
      <c r="I7" s="82">
        <f>ROUND('[5]CALENDARIO '!J11,0)</f>
        <v>1155</v>
      </c>
      <c r="J7" s="82">
        <f>ROUND('[5]CALENDARIO '!K11,0)</f>
        <v>1551</v>
      </c>
      <c r="K7" s="82">
        <f>ROUND('[5]CALENDARIO '!L11,0)</f>
        <v>4387</v>
      </c>
      <c r="L7" s="82">
        <f>ROUND('[5]CALENDARIO '!M11,0)</f>
        <v>823</v>
      </c>
      <c r="M7" s="82">
        <f>ROUND('[5]CALENDARIO '!N11,0)</f>
        <v>828</v>
      </c>
      <c r="N7" s="82">
        <f>ROUND('[5]CALENDARIO '!O11,0)</f>
        <v>267</v>
      </c>
      <c r="O7" s="82">
        <f>ROUND('[5]CALENDARIO '!P11,0)</f>
        <v>1585</v>
      </c>
    </row>
    <row r="8" spans="1:15" x14ac:dyDescent="0.2">
      <c r="A8" s="80" t="s">
        <v>97</v>
      </c>
      <c r="B8" s="81" t="s">
        <v>21</v>
      </c>
      <c r="C8" s="82">
        <f t="shared" si="0"/>
        <v>24420</v>
      </c>
      <c r="D8" s="82">
        <f>ROUND('[5]CALENDARIO '!E12,0)</f>
        <v>2083</v>
      </c>
      <c r="E8" s="82">
        <f>ROUND('[5]CALENDARIO '!F12,0)</f>
        <v>1933</v>
      </c>
      <c r="F8" s="82">
        <f>ROUND('[5]CALENDARIO '!G12,0)</f>
        <v>936</v>
      </c>
      <c r="G8" s="82">
        <f>ROUND('[5]CALENDARIO '!H12,0)</f>
        <v>1135</v>
      </c>
      <c r="H8" s="82">
        <f>ROUND('[5]CALENDARIO '!I12,0)</f>
        <v>2422</v>
      </c>
      <c r="I8" s="82">
        <f>ROUND('[5]CALENDARIO '!J12,0)</f>
        <v>1734</v>
      </c>
      <c r="J8" s="82">
        <f>ROUND('[5]CALENDARIO '!K12,0)</f>
        <v>2329</v>
      </c>
      <c r="K8" s="82">
        <f>ROUND('[5]CALENDARIO '!L12,0)</f>
        <v>6587</v>
      </c>
      <c r="L8" s="82">
        <f>ROUND('[5]CALENDARIO '!M12,0)</f>
        <v>1236</v>
      </c>
      <c r="M8" s="82">
        <f>ROUND('[5]CALENDARIO '!N12,0)</f>
        <v>1243</v>
      </c>
      <c r="N8" s="82">
        <f>ROUND('[5]CALENDARIO '!O12,0)</f>
        <v>401</v>
      </c>
      <c r="O8" s="82">
        <f>ROUND('[5]CALENDARIO '!P12,0)+1</f>
        <v>2381</v>
      </c>
    </row>
    <row r="9" spans="1:15" x14ac:dyDescent="0.2">
      <c r="A9" s="80" t="s">
        <v>98</v>
      </c>
      <c r="B9" s="81" t="s">
        <v>22</v>
      </c>
      <c r="C9" s="82">
        <f t="shared" si="0"/>
        <v>92914</v>
      </c>
      <c r="D9" s="82">
        <f>ROUND('[5]CALENDARIO '!E13,0)</f>
        <v>7925</v>
      </c>
      <c r="E9" s="82">
        <f>ROUND('[5]CALENDARIO '!F13,0)</f>
        <v>7354</v>
      </c>
      <c r="F9" s="82">
        <f>ROUND('[5]CALENDARIO '!G13,0)</f>
        <v>3563</v>
      </c>
      <c r="G9" s="82">
        <f>ROUND('[5]CALENDARIO '!H13,0)</f>
        <v>4319</v>
      </c>
      <c r="H9" s="82">
        <f>ROUND('[5]CALENDARIO '!I13,0)</f>
        <v>9215</v>
      </c>
      <c r="I9" s="82">
        <f>ROUND('[5]CALENDARIO '!J13,0)</f>
        <v>6599</v>
      </c>
      <c r="J9" s="82">
        <f>ROUND('[5]CALENDARIO '!K13,0)</f>
        <v>8862</v>
      </c>
      <c r="K9" s="82">
        <f>ROUND('[5]CALENDARIO '!L13,0)</f>
        <v>25062</v>
      </c>
      <c r="L9" s="82">
        <f>ROUND('[5]CALENDARIO '!M13,0)</f>
        <v>4704</v>
      </c>
      <c r="M9" s="82">
        <f>ROUND('[5]CALENDARIO '!N13,0)</f>
        <v>4729</v>
      </c>
      <c r="N9" s="82">
        <f>ROUND('[5]CALENDARIO '!O13,0)</f>
        <v>1527</v>
      </c>
      <c r="O9" s="82">
        <f>ROUND('[5]CALENDARIO '!P13,0)+1</f>
        <v>9055</v>
      </c>
    </row>
    <row r="10" spans="1:15" x14ac:dyDescent="0.2">
      <c r="A10" s="80" t="s">
        <v>99</v>
      </c>
      <c r="B10" s="81" t="s">
        <v>23</v>
      </c>
      <c r="C10" s="82">
        <f t="shared" si="0"/>
        <v>12977</v>
      </c>
      <c r="D10" s="82">
        <f>ROUND('[5]CALENDARIO '!E14,0)</f>
        <v>1107</v>
      </c>
      <c r="E10" s="82">
        <f>ROUND('[5]CALENDARIO '!F14,0)</f>
        <v>1027</v>
      </c>
      <c r="F10" s="82">
        <f>ROUND('[5]CALENDARIO '!G14,0)</f>
        <v>498</v>
      </c>
      <c r="G10" s="82">
        <f>ROUND('[5]CALENDARIO '!H14,0)</f>
        <v>603</v>
      </c>
      <c r="H10" s="82">
        <f>ROUND('[5]CALENDARIO '!I14,0)</f>
        <v>1287</v>
      </c>
      <c r="I10" s="82">
        <f>ROUND('[5]CALENDARIO '!J14,0)</f>
        <v>922</v>
      </c>
      <c r="J10" s="82">
        <f>ROUND('[5]CALENDARIO '!K14,0)</f>
        <v>1238</v>
      </c>
      <c r="K10" s="82">
        <f>ROUND('[5]CALENDARIO '!L14,0)</f>
        <v>3500</v>
      </c>
      <c r="L10" s="82">
        <f>ROUND('[5]CALENDARIO '!M14,0)</f>
        <v>657</v>
      </c>
      <c r="M10" s="82">
        <f>ROUND('[5]CALENDARIO '!N14,0)</f>
        <v>661</v>
      </c>
      <c r="N10" s="82">
        <f>ROUND('[5]CALENDARIO '!O14,0)</f>
        <v>213</v>
      </c>
      <c r="O10" s="82">
        <f>ROUND('[5]CALENDARIO '!P14,0)-1</f>
        <v>1264</v>
      </c>
    </row>
    <row r="11" spans="1:15" x14ac:dyDescent="0.2">
      <c r="A11" s="80" t="s">
        <v>100</v>
      </c>
      <c r="B11" s="81" t="s">
        <v>24</v>
      </c>
      <c r="C11" s="82">
        <f t="shared" si="0"/>
        <v>14915</v>
      </c>
      <c r="D11" s="82">
        <f>ROUND('[5]CALENDARIO '!E15,0)</f>
        <v>1272</v>
      </c>
      <c r="E11" s="82">
        <f>ROUND('[5]CALENDARIO '!F15,0)</f>
        <v>1181</v>
      </c>
      <c r="F11" s="82">
        <f>ROUND('[5]CALENDARIO '!G15,0)</f>
        <v>572</v>
      </c>
      <c r="G11" s="82">
        <f>ROUND('[5]CALENDARIO '!H15,0)</f>
        <v>693</v>
      </c>
      <c r="H11" s="82">
        <f>ROUND('[5]CALENDARIO '!I15,0)</f>
        <v>1479</v>
      </c>
      <c r="I11" s="82">
        <f>ROUND('[5]CALENDARIO '!J15,0)</f>
        <v>1059</v>
      </c>
      <c r="J11" s="82">
        <f>ROUND('[5]CALENDARIO '!K15,0)</f>
        <v>1423</v>
      </c>
      <c r="K11" s="82">
        <f>ROUND('[5]CALENDARIO '!L15,0)</f>
        <v>4023</v>
      </c>
      <c r="L11" s="82">
        <f>ROUND('[5]CALENDARIO '!M15,0)</f>
        <v>755</v>
      </c>
      <c r="M11" s="82">
        <f>ROUND('[5]CALENDARIO '!N15,0)</f>
        <v>759</v>
      </c>
      <c r="N11" s="82">
        <f>ROUND('[5]CALENDARIO '!O15,0)</f>
        <v>245</v>
      </c>
      <c r="O11" s="82">
        <f>ROUND('[5]CALENDARIO '!P15,0)+1</f>
        <v>1454</v>
      </c>
    </row>
    <row r="12" spans="1:15" x14ac:dyDescent="0.2">
      <c r="A12" s="80" t="s">
        <v>101</v>
      </c>
      <c r="B12" s="81" t="s">
        <v>25</v>
      </c>
      <c r="C12" s="82">
        <f t="shared" si="0"/>
        <v>33925</v>
      </c>
      <c r="D12" s="82">
        <f>ROUND('[5]CALENDARIO '!E16,0)</f>
        <v>2893</v>
      </c>
      <c r="E12" s="82">
        <f>ROUND('[5]CALENDARIO '!F16,0)</f>
        <v>2685</v>
      </c>
      <c r="F12" s="82">
        <f>ROUND('[5]CALENDARIO '!G16,0)</f>
        <v>1301</v>
      </c>
      <c r="G12" s="82">
        <f>ROUND('[5]CALENDARIO '!H16,0)</f>
        <v>1577</v>
      </c>
      <c r="H12" s="82">
        <f>ROUND('[5]CALENDARIO '!I16,0)</f>
        <v>3364</v>
      </c>
      <c r="I12" s="82">
        <f>ROUND('[5]CALENDARIO '!J16,0)</f>
        <v>2410</v>
      </c>
      <c r="J12" s="82">
        <f>ROUND('[5]CALENDARIO '!K16,0)</f>
        <v>3236</v>
      </c>
      <c r="K12" s="82">
        <f>ROUND('[5]CALENDARIO '!L16,0)</f>
        <v>9151</v>
      </c>
      <c r="L12" s="82">
        <f>ROUND('[5]CALENDARIO '!M16,0)</f>
        <v>1718</v>
      </c>
      <c r="M12" s="82">
        <f>ROUND('[5]CALENDARIO '!N16,0)</f>
        <v>1727</v>
      </c>
      <c r="N12" s="82">
        <f>ROUND('[5]CALENDARIO '!O16,0)</f>
        <v>558</v>
      </c>
      <c r="O12" s="82">
        <f>ROUND('[5]CALENDARIO '!P16,0)-1</f>
        <v>3305</v>
      </c>
    </row>
    <row r="13" spans="1:15" x14ac:dyDescent="0.2">
      <c r="A13" s="80" t="s">
        <v>102</v>
      </c>
      <c r="B13" s="81" t="s">
        <v>26</v>
      </c>
      <c r="C13" s="82">
        <f t="shared" si="0"/>
        <v>51508</v>
      </c>
      <c r="D13" s="82">
        <f>ROUND('[5]CALENDARIO '!E17,0)</f>
        <v>4393</v>
      </c>
      <c r="E13" s="82">
        <f>ROUND('[5]CALENDARIO '!F17,0)</f>
        <v>4077</v>
      </c>
      <c r="F13" s="82">
        <f>ROUND('[5]CALENDARIO '!G17,0)</f>
        <v>1975</v>
      </c>
      <c r="G13" s="82">
        <f>ROUND('[5]CALENDARIO '!H17,0)</f>
        <v>2394</v>
      </c>
      <c r="H13" s="82">
        <f>ROUND('[5]CALENDARIO '!I17,0)</f>
        <v>5108</v>
      </c>
      <c r="I13" s="82">
        <f>ROUND('[5]CALENDARIO '!J17,0)</f>
        <v>3658</v>
      </c>
      <c r="J13" s="82">
        <f>ROUND('[5]CALENDARIO '!K17,0)</f>
        <v>4913</v>
      </c>
      <c r="K13" s="82">
        <f>ROUND('[5]CALENDARIO '!L17,0)</f>
        <v>13893</v>
      </c>
      <c r="L13" s="82">
        <f>ROUND('[5]CALENDARIO '!M17,0)</f>
        <v>2608</v>
      </c>
      <c r="M13" s="82">
        <f>ROUND('[5]CALENDARIO '!N17,0)</f>
        <v>2622</v>
      </c>
      <c r="N13" s="82">
        <f>ROUND('[5]CALENDARIO '!O17,0)</f>
        <v>847</v>
      </c>
      <c r="O13" s="82">
        <f>ROUND('[5]CALENDARIO '!P17,0)+1</f>
        <v>5020</v>
      </c>
    </row>
    <row r="14" spans="1:15" x14ac:dyDescent="0.2">
      <c r="A14" s="80" t="s">
        <v>103</v>
      </c>
      <c r="B14" s="81" t="s">
        <v>27</v>
      </c>
      <c r="C14" s="82">
        <f t="shared" si="0"/>
        <v>26835</v>
      </c>
      <c r="D14" s="82">
        <f>ROUND('[5]CALENDARIO '!E18,0)</f>
        <v>2289</v>
      </c>
      <c r="E14" s="82">
        <f>ROUND('[5]CALENDARIO '!F18,0)</f>
        <v>2124</v>
      </c>
      <c r="F14" s="82">
        <f>ROUND('[5]CALENDARIO '!G18,0)</f>
        <v>1029</v>
      </c>
      <c r="G14" s="82">
        <f>ROUND('[5]CALENDARIO '!H18,0)</f>
        <v>1247</v>
      </c>
      <c r="H14" s="82">
        <f>ROUND('[5]CALENDARIO '!I18,0)</f>
        <v>2661</v>
      </c>
      <c r="I14" s="82">
        <f>ROUND('[5]CALENDARIO '!J18,0)</f>
        <v>1906</v>
      </c>
      <c r="J14" s="82">
        <f>ROUND('[5]CALENDARIO '!K18,0)</f>
        <v>2560</v>
      </c>
      <c r="K14" s="82">
        <f>ROUND('[5]CALENDARIO '!L18,0)</f>
        <v>7238</v>
      </c>
      <c r="L14" s="82">
        <f>ROUND('[5]CALENDARIO '!M18,0)</f>
        <v>1359</v>
      </c>
      <c r="M14" s="82">
        <f>ROUND('[5]CALENDARIO '!N18,0)</f>
        <v>1366</v>
      </c>
      <c r="N14" s="82">
        <f>ROUND('[5]CALENDARIO '!O18,0)</f>
        <v>441</v>
      </c>
      <c r="O14" s="82">
        <f>ROUND('[5]CALENDARIO '!P18,0)</f>
        <v>2615</v>
      </c>
    </row>
    <row r="15" spans="1:15" x14ac:dyDescent="0.2">
      <c r="A15" s="80" t="s">
        <v>104</v>
      </c>
      <c r="B15" s="81" t="s">
        <v>28</v>
      </c>
      <c r="C15" s="82">
        <f t="shared" si="0"/>
        <v>16648</v>
      </c>
      <c r="D15" s="82">
        <f>ROUND('[5]CALENDARIO '!E19,0)</f>
        <v>1420</v>
      </c>
      <c r="E15" s="82">
        <f>ROUND('[5]CALENDARIO '!F19,0)</f>
        <v>1318</v>
      </c>
      <c r="F15" s="82">
        <f>ROUND('[5]CALENDARIO '!G19,0)</f>
        <v>638</v>
      </c>
      <c r="G15" s="82">
        <f>ROUND('[5]CALENDARIO '!H19,0)</f>
        <v>774</v>
      </c>
      <c r="H15" s="82">
        <f>ROUND('[5]CALENDARIO '!I19,0)</f>
        <v>1651</v>
      </c>
      <c r="I15" s="82">
        <f>ROUND('[5]CALENDARIO '!J19,0)</f>
        <v>1182</v>
      </c>
      <c r="J15" s="82">
        <f>ROUND('[5]CALENDARIO '!K19,0)</f>
        <v>1588</v>
      </c>
      <c r="K15" s="82">
        <f>ROUND('[5]CALENDARIO '!L19,0)</f>
        <v>4491</v>
      </c>
      <c r="L15" s="82">
        <f>ROUND('[5]CALENDARIO '!M19,0)</f>
        <v>843</v>
      </c>
      <c r="M15" s="82">
        <f>ROUND('[5]CALENDARIO '!N19,0)</f>
        <v>847</v>
      </c>
      <c r="N15" s="82">
        <f>ROUND('[5]CALENDARIO '!O19,0)</f>
        <v>274</v>
      </c>
      <c r="O15" s="82">
        <f>ROUND('[5]CALENDARIO '!P19,0)</f>
        <v>1622</v>
      </c>
    </row>
    <row r="16" spans="1:15" x14ac:dyDescent="0.2">
      <c r="A16" s="80" t="s">
        <v>105</v>
      </c>
      <c r="B16" s="81" t="s">
        <v>29</v>
      </c>
      <c r="C16" s="82">
        <f t="shared" si="0"/>
        <v>16105</v>
      </c>
      <c r="D16" s="82">
        <f>ROUND('[5]CALENDARIO '!E20,0)</f>
        <v>1374</v>
      </c>
      <c r="E16" s="82">
        <f>ROUND('[5]CALENDARIO '!F20,0)</f>
        <v>1275</v>
      </c>
      <c r="F16" s="82">
        <f>ROUND('[5]CALENDARIO '!G20,0)</f>
        <v>618</v>
      </c>
      <c r="G16" s="82">
        <f>ROUND('[5]CALENDARIO '!H20,0)</f>
        <v>749</v>
      </c>
      <c r="H16" s="82">
        <f>ROUND('[5]CALENDARIO '!I20,0)</f>
        <v>1597</v>
      </c>
      <c r="I16" s="82">
        <f>ROUND('[5]CALENDARIO '!J20,0)</f>
        <v>1144</v>
      </c>
      <c r="J16" s="82">
        <f>ROUND('[5]CALENDARIO '!K20,0)</f>
        <v>1536</v>
      </c>
      <c r="K16" s="82">
        <f>ROUND('[5]CALENDARIO '!L20,0)</f>
        <v>4344</v>
      </c>
      <c r="L16" s="82">
        <f>ROUND('[5]CALENDARIO '!M20,0)</f>
        <v>815</v>
      </c>
      <c r="M16" s="82">
        <f>ROUND('[5]CALENDARIO '!N20,0)</f>
        <v>820</v>
      </c>
      <c r="N16" s="82">
        <f>ROUND('[5]CALENDARIO '!O20,0)</f>
        <v>265</v>
      </c>
      <c r="O16" s="82">
        <f>ROUND('[5]CALENDARIO '!P20,0)-1</f>
        <v>1568</v>
      </c>
    </row>
    <row r="17" spans="1:15" x14ac:dyDescent="0.2">
      <c r="A17" s="80" t="s">
        <v>106</v>
      </c>
      <c r="B17" s="81" t="s">
        <v>30</v>
      </c>
      <c r="C17" s="82">
        <f t="shared" si="0"/>
        <v>18624</v>
      </c>
      <c r="D17" s="82">
        <f>ROUND('[5]CALENDARIO '!E21,0)</f>
        <v>1588</v>
      </c>
      <c r="E17" s="82">
        <f>ROUND('[5]CALENDARIO '!F21,0)</f>
        <v>1474</v>
      </c>
      <c r="F17" s="82">
        <f>ROUND('[5]CALENDARIO '!G21,0)</f>
        <v>714</v>
      </c>
      <c r="G17" s="82">
        <f>ROUND('[5]CALENDARIO '!H21,0)</f>
        <v>866</v>
      </c>
      <c r="H17" s="82">
        <f>ROUND('[5]CALENDARIO '!I21,0)</f>
        <v>1847</v>
      </c>
      <c r="I17" s="82">
        <f>ROUND('[5]CALENDARIO '!J21,0)</f>
        <v>1323</v>
      </c>
      <c r="J17" s="82">
        <f>ROUND('[5]CALENDARIO '!K21,0)</f>
        <v>1776</v>
      </c>
      <c r="K17" s="82">
        <f>ROUND('[5]CALENDARIO '!L21,0)</f>
        <v>5023</v>
      </c>
      <c r="L17" s="82">
        <f>ROUND('[5]CALENDARIO '!M21,0)</f>
        <v>943</v>
      </c>
      <c r="M17" s="82">
        <f>ROUND('[5]CALENDARIO '!N21,0)</f>
        <v>948</v>
      </c>
      <c r="N17" s="82">
        <f>ROUND('[5]CALENDARIO '!O21,0)</f>
        <v>306</v>
      </c>
      <c r="O17" s="82">
        <f>ROUND('[5]CALENDARIO '!P21,0)+1</f>
        <v>1816</v>
      </c>
    </row>
    <row r="18" spans="1:15" x14ac:dyDescent="0.2">
      <c r="A18" s="80" t="s">
        <v>107</v>
      </c>
      <c r="B18" s="81" t="s">
        <v>31</v>
      </c>
      <c r="C18" s="82">
        <f t="shared" si="0"/>
        <v>11138</v>
      </c>
      <c r="D18" s="82">
        <f>ROUND('[5]CALENDARIO '!E22,0)</f>
        <v>950</v>
      </c>
      <c r="E18" s="82">
        <f>ROUND('[5]CALENDARIO '!F22,0)</f>
        <v>882</v>
      </c>
      <c r="F18" s="82">
        <f>ROUND('[5]CALENDARIO '!G22,0)</f>
        <v>427</v>
      </c>
      <c r="G18" s="82">
        <f>ROUND('[5]CALENDARIO '!H22,0)</f>
        <v>518</v>
      </c>
      <c r="H18" s="82">
        <f>ROUND('[5]CALENDARIO '!I22,0)</f>
        <v>1105</v>
      </c>
      <c r="I18" s="82">
        <f>ROUND('[5]CALENDARIO '!J22,0)</f>
        <v>791</v>
      </c>
      <c r="J18" s="82">
        <f>ROUND('[5]CALENDARIO '!K22,0)</f>
        <v>1062</v>
      </c>
      <c r="K18" s="82">
        <f>ROUND('[5]CALENDARIO '!L22,0)</f>
        <v>3004</v>
      </c>
      <c r="L18" s="82">
        <f>ROUND('[5]CALENDARIO '!M22,0)</f>
        <v>564</v>
      </c>
      <c r="M18" s="82">
        <f>ROUND('[5]CALENDARIO '!N22,0)</f>
        <v>567</v>
      </c>
      <c r="N18" s="82">
        <f>ROUND('[5]CALENDARIO '!O22,0)</f>
        <v>183</v>
      </c>
      <c r="O18" s="82">
        <f>ROUND('[5]CALENDARIO '!P22,0)</f>
        <v>1085</v>
      </c>
    </row>
    <row r="19" spans="1:15" x14ac:dyDescent="0.2">
      <c r="A19" s="80" t="s">
        <v>108</v>
      </c>
      <c r="B19" s="81" t="s">
        <v>32</v>
      </c>
      <c r="C19" s="82">
        <f t="shared" si="0"/>
        <v>19312</v>
      </c>
      <c r="D19" s="82">
        <f>ROUND('[5]CALENDARIO '!E23,0)</f>
        <v>1647</v>
      </c>
      <c r="E19" s="82">
        <f>ROUND('[5]CALENDARIO '!F23,0)</f>
        <v>1528</v>
      </c>
      <c r="F19" s="82">
        <f>ROUND('[5]CALENDARIO '!G23,0)</f>
        <v>740</v>
      </c>
      <c r="G19" s="82">
        <f>ROUND('[5]CALENDARIO '!H23,0)</f>
        <v>898</v>
      </c>
      <c r="H19" s="82">
        <f>ROUND('[5]CALENDARIO '!I23,0)</f>
        <v>1915</v>
      </c>
      <c r="I19" s="82">
        <f>ROUND('[5]CALENDARIO '!J23,0)</f>
        <v>1372</v>
      </c>
      <c r="J19" s="82">
        <f>ROUND('[5]CALENDARIO '!K23,0)</f>
        <v>1842</v>
      </c>
      <c r="K19" s="82">
        <f>ROUND('[5]CALENDARIO '!L23,0)</f>
        <v>5209</v>
      </c>
      <c r="L19" s="82">
        <f>ROUND('[5]CALENDARIO '!M23,0)</f>
        <v>978</v>
      </c>
      <c r="M19" s="82">
        <f>ROUND('[5]CALENDARIO '!N23,0)</f>
        <v>983</v>
      </c>
      <c r="N19" s="82">
        <f>ROUND('[5]CALENDARIO '!O23,0)</f>
        <v>317</v>
      </c>
      <c r="O19" s="82">
        <f>ROUND('[5]CALENDARIO '!P23,0)+1</f>
        <v>1883</v>
      </c>
    </row>
    <row r="20" spans="1:15" x14ac:dyDescent="0.2">
      <c r="A20" s="80" t="s">
        <v>109</v>
      </c>
      <c r="B20" s="81" t="s">
        <v>33</v>
      </c>
      <c r="C20" s="82">
        <f t="shared" si="0"/>
        <v>66984</v>
      </c>
      <c r="D20" s="82">
        <f>ROUND('[5]CALENDARIO '!E24,0)</f>
        <v>5713</v>
      </c>
      <c r="E20" s="82">
        <f>ROUND('[5]CALENDARIO '!F24,0)</f>
        <v>5302</v>
      </c>
      <c r="F20" s="82">
        <f>ROUND('[5]CALENDARIO '!G24,0)</f>
        <v>2568</v>
      </c>
      <c r="G20" s="82">
        <f>ROUND('[5]CALENDARIO '!H24,0)</f>
        <v>3114</v>
      </c>
      <c r="H20" s="82">
        <f>ROUND('[5]CALENDARIO '!I24,0)</f>
        <v>6643</v>
      </c>
      <c r="I20" s="82">
        <f>ROUND('[5]CALENDARIO '!J24,0)</f>
        <v>4758</v>
      </c>
      <c r="J20" s="82">
        <f>ROUND('[5]CALENDARIO '!K24,0)</f>
        <v>6389</v>
      </c>
      <c r="K20" s="82">
        <f>ROUND('[5]CALENDARIO '!L24,0)</f>
        <v>18068</v>
      </c>
      <c r="L20" s="82">
        <f>ROUND('[5]CALENDARIO '!M24,0)</f>
        <v>3391</v>
      </c>
      <c r="M20" s="82">
        <f>ROUND('[5]CALENDARIO '!N24,0)</f>
        <v>3409</v>
      </c>
      <c r="N20" s="82">
        <f>ROUND('[5]CALENDARIO '!O24,0)</f>
        <v>1101</v>
      </c>
      <c r="O20" s="82">
        <f>ROUND('[5]CALENDARIO '!P24,0)+1</f>
        <v>6528</v>
      </c>
    </row>
    <row r="21" spans="1:15" x14ac:dyDescent="0.2">
      <c r="A21" s="80" t="s">
        <v>110</v>
      </c>
      <c r="B21" s="81" t="s">
        <v>34</v>
      </c>
      <c r="C21" s="82">
        <f t="shared" si="0"/>
        <v>20374</v>
      </c>
      <c r="D21" s="82">
        <f>ROUND('[5]CALENDARIO '!E25,0)</f>
        <v>1738</v>
      </c>
      <c r="E21" s="82">
        <f>ROUND('[5]CALENDARIO '!F25,0)</f>
        <v>1613</v>
      </c>
      <c r="F21" s="82">
        <f>ROUND('[5]CALENDARIO '!G25,0)</f>
        <v>781</v>
      </c>
      <c r="G21" s="82">
        <f>ROUND('[5]CALENDARIO '!H25,0)</f>
        <v>947</v>
      </c>
      <c r="H21" s="82">
        <f>ROUND('[5]CALENDARIO '!I25,0)</f>
        <v>2021</v>
      </c>
      <c r="I21" s="82">
        <f>ROUND('[5]CALENDARIO '!J25,0)</f>
        <v>1447</v>
      </c>
      <c r="J21" s="82">
        <f>ROUND('[5]CALENDARIO '!K25,0)</f>
        <v>1943</v>
      </c>
      <c r="K21" s="82">
        <f>ROUND('[5]CALENDARIO '!L25,0)</f>
        <v>5495</v>
      </c>
      <c r="L21" s="82">
        <f>ROUND('[5]CALENDARIO '!M25,0)</f>
        <v>1032</v>
      </c>
      <c r="M21" s="82">
        <f>ROUND('[5]CALENDARIO '!N25,0)</f>
        <v>1037</v>
      </c>
      <c r="N21" s="82">
        <f>ROUND('[5]CALENDARIO '!O25,0)</f>
        <v>335</v>
      </c>
      <c r="O21" s="82">
        <f>ROUND('[5]CALENDARIO '!P25,0)</f>
        <v>1985</v>
      </c>
    </row>
    <row r="22" spans="1:15" x14ac:dyDescent="0.2">
      <c r="A22" s="80" t="s">
        <v>111</v>
      </c>
      <c r="B22" s="81" t="s">
        <v>35</v>
      </c>
      <c r="C22" s="82">
        <f t="shared" si="0"/>
        <v>37120</v>
      </c>
      <c r="D22" s="82">
        <f>ROUND('[5]CALENDARIO '!E26,0)</f>
        <v>3166</v>
      </c>
      <c r="E22" s="82">
        <f>ROUND('[5]CALENDARIO '!F26,0)</f>
        <v>2938</v>
      </c>
      <c r="F22" s="82">
        <f>ROUND('[5]CALENDARIO '!G26,0)</f>
        <v>1423</v>
      </c>
      <c r="G22" s="82">
        <f>ROUND('[5]CALENDARIO '!H26,0)</f>
        <v>1726</v>
      </c>
      <c r="H22" s="82">
        <f>ROUND('[5]CALENDARIO '!I26,0)</f>
        <v>3681</v>
      </c>
      <c r="I22" s="82">
        <f>ROUND('[5]CALENDARIO '!J26,0)</f>
        <v>2637</v>
      </c>
      <c r="J22" s="82">
        <f>ROUND('[5]CALENDARIO '!K26,0)</f>
        <v>3541</v>
      </c>
      <c r="K22" s="82">
        <f>ROUND('[5]CALENDARIO '!L26,0)</f>
        <v>10012</v>
      </c>
      <c r="L22" s="82">
        <f>ROUND('[5]CALENDARIO '!M26,0)</f>
        <v>1879</v>
      </c>
      <c r="M22" s="82">
        <f>ROUND('[5]CALENDARIO '!N26,0)</f>
        <v>1889</v>
      </c>
      <c r="N22" s="82">
        <f>ROUND('[5]CALENDARIO '!O26,0)</f>
        <v>610</v>
      </c>
      <c r="O22" s="82">
        <f>ROUND('[5]CALENDARIO '!P26,0)+1</f>
        <v>3618</v>
      </c>
    </row>
    <row r="23" spans="1:15" x14ac:dyDescent="0.2">
      <c r="A23" s="80" t="s">
        <v>112</v>
      </c>
      <c r="B23" s="81" t="s">
        <v>36</v>
      </c>
      <c r="C23" s="82">
        <f t="shared" si="0"/>
        <v>13562</v>
      </c>
      <c r="D23" s="82">
        <f>ROUND('[5]CALENDARIO '!E27,0)</f>
        <v>1157</v>
      </c>
      <c r="E23" s="82">
        <f>ROUND('[5]CALENDARIO '!F27,0)</f>
        <v>1073</v>
      </c>
      <c r="F23" s="82">
        <f>ROUND('[5]CALENDARIO '!G27,0)</f>
        <v>520</v>
      </c>
      <c r="G23" s="82">
        <f>ROUND('[5]CALENDARIO '!H27,0)</f>
        <v>630</v>
      </c>
      <c r="H23" s="82">
        <f>ROUND('[5]CALENDARIO '!I27,0)</f>
        <v>1345</v>
      </c>
      <c r="I23" s="82">
        <f>ROUND('[5]CALENDARIO '!J27,0)</f>
        <v>963</v>
      </c>
      <c r="J23" s="82">
        <f>ROUND('[5]CALENDARIO '!K27,0)</f>
        <v>1294</v>
      </c>
      <c r="K23" s="82">
        <f>ROUND('[5]CALENDARIO '!L27,0)</f>
        <v>3658</v>
      </c>
      <c r="L23" s="82">
        <f>ROUND('[5]CALENDARIO '!M27,0)</f>
        <v>687</v>
      </c>
      <c r="M23" s="82">
        <f>ROUND('[5]CALENDARIO '!N27,0)</f>
        <v>690</v>
      </c>
      <c r="N23" s="82">
        <f>ROUND('[5]CALENDARIO '!O27,0)</f>
        <v>223</v>
      </c>
      <c r="O23" s="82">
        <f>ROUND('[5]CALENDARIO '!P27,0)</f>
        <v>1322</v>
      </c>
    </row>
    <row r="24" spans="1:15" x14ac:dyDescent="0.2">
      <c r="A24" s="80" t="s">
        <v>113</v>
      </c>
      <c r="B24" s="81" t="s">
        <v>37</v>
      </c>
      <c r="C24" s="82">
        <f t="shared" si="0"/>
        <v>22438</v>
      </c>
      <c r="D24" s="82">
        <f>ROUND('[5]CALENDARIO '!E28,0)</f>
        <v>1914</v>
      </c>
      <c r="E24" s="82">
        <f>ROUND('[5]CALENDARIO '!F28,0)</f>
        <v>1776</v>
      </c>
      <c r="F24" s="82">
        <f>ROUND('[5]CALENDARIO '!G28,0)</f>
        <v>860</v>
      </c>
      <c r="G24" s="82">
        <f>ROUND('[5]CALENDARIO '!H28,0)</f>
        <v>1043</v>
      </c>
      <c r="H24" s="82">
        <f>ROUND('[5]CALENDARIO '!I28,0)</f>
        <v>2225</v>
      </c>
      <c r="I24" s="82">
        <f>ROUND('[5]CALENDARIO '!J28,0)</f>
        <v>1594</v>
      </c>
      <c r="J24" s="82">
        <f>ROUND('[5]CALENDARIO '!K28,0)</f>
        <v>2140</v>
      </c>
      <c r="K24" s="82">
        <f>ROUND('[5]CALENDARIO '!L28,0)</f>
        <v>6052</v>
      </c>
      <c r="L24" s="82">
        <f>ROUND('[5]CALENDARIO '!M28,0)</f>
        <v>1136</v>
      </c>
      <c r="M24" s="82">
        <f>ROUND('[5]CALENDARIO '!N28,0)</f>
        <v>1142</v>
      </c>
      <c r="N24" s="82">
        <f>ROUND('[5]CALENDARIO '!O28,0)</f>
        <v>369</v>
      </c>
      <c r="O24" s="82">
        <f>ROUND('[5]CALENDARIO '!P28,0)</f>
        <v>2187</v>
      </c>
    </row>
    <row r="25" spans="1:15" x14ac:dyDescent="0.2">
      <c r="A25" s="80" t="s">
        <v>114</v>
      </c>
      <c r="B25" s="81" t="s">
        <v>38</v>
      </c>
      <c r="C25" s="82">
        <f t="shared" si="0"/>
        <v>13474</v>
      </c>
      <c r="D25" s="82">
        <f>ROUND('[5]CALENDARIO '!E29,0)</f>
        <v>1149</v>
      </c>
      <c r="E25" s="82">
        <f>ROUND('[5]CALENDARIO '!F29,0)</f>
        <v>1066</v>
      </c>
      <c r="F25" s="82">
        <f>ROUND('[5]CALENDARIO '!G29,0)</f>
        <v>517</v>
      </c>
      <c r="G25" s="82">
        <f>ROUND('[5]CALENDARIO '!H29,0)</f>
        <v>626</v>
      </c>
      <c r="H25" s="82">
        <f>ROUND('[5]CALENDARIO '!I29,0)</f>
        <v>1336</v>
      </c>
      <c r="I25" s="82">
        <f>ROUND('[5]CALENDARIO '!J29,0)</f>
        <v>957</v>
      </c>
      <c r="J25" s="82">
        <f>ROUND('[5]CALENDARIO '!K29,0)</f>
        <v>1285</v>
      </c>
      <c r="K25" s="82">
        <f>ROUND('[5]CALENDARIO '!L29,0)</f>
        <v>3634</v>
      </c>
      <c r="L25" s="82">
        <f>ROUND('[5]CALENDARIO '!M29,0)</f>
        <v>682</v>
      </c>
      <c r="M25" s="82">
        <f>ROUND('[5]CALENDARIO '!N29,0)</f>
        <v>686</v>
      </c>
      <c r="N25" s="82">
        <f>ROUND('[5]CALENDARIO '!O29,0)</f>
        <v>221</v>
      </c>
      <c r="O25" s="82">
        <f>ROUND('[5]CALENDARIO '!P29,0)+2</f>
        <v>1315</v>
      </c>
    </row>
    <row r="26" spans="1:15" x14ac:dyDescent="0.2">
      <c r="A26" s="80" t="s">
        <v>115</v>
      </c>
      <c r="B26" s="81" t="s">
        <v>39</v>
      </c>
      <c r="C26" s="82">
        <f t="shared" si="0"/>
        <v>13085</v>
      </c>
      <c r="D26" s="82">
        <f>ROUND('[5]CALENDARIO '!E30,0)</f>
        <v>1116</v>
      </c>
      <c r="E26" s="82">
        <f>ROUND('[5]CALENDARIO '!F30,0)</f>
        <v>1036</v>
      </c>
      <c r="F26" s="82">
        <f>ROUND('[5]CALENDARIO '!G30,0)</f>
        <v>502</v>
      </c>
      <c r="G26" s="82">
        <f>ROUND('[5]CALENDARIO '!H30,0)</f>
        <v>608</v>
      </c>
      <c r="H26" s="82">
        <f>ROUND('[5]CALENDARIO '!I30,0)</f>
        <v>1298</v>
      </c>
      <c r="I26" s="82">
        <f>ROUND('[5]CALENDARIO '!J30,0)</f>
        <v>929</v>
      </c>
      <c r="J26" s="82">
        <f>ROUND('[5]CALENDARIO '!K30,0)</f>
        <v>1248</v>
      </c>
      <c r="K26" s="82">
        <f>ROUND('[5]CALENDARIO '!L30,0)</f>
        <v>3529</v>
      </c>
      <c r="L26" s="82">
        <f>ROUND('[5]CALENDARIO '!M30,0)</f>
        <v>662</v>
      </c>
      <c r="M26" s="82">
        <f>ROUND('[5]CALENDARIO '!N30,0)</f>
        <v>666</v>
      </c>
      <c r="N26" s="82">
        <f>ROUND('[5]CALENDARIO '!O30,0)</f>
        <v>215</v>
      </c>
      <c r="O26" s="82">
        <f>ROUND('[5]CALENDARIO '!P30,0)+1</f>
        <v>1276</v>
      </c>
    </row>
    <row r="27" spans="1:15" x14ac:dyDescent="0.2">
      <c r="A27" s="80" t="s">
        <v>116</v>
      </c>
      <c r="B27" s="81" t="s">
        <v>40</v>
      </c>
      <c r="C27" s="82">
        <f t="shared" si="0"/>
        <v>17094</v>
      </c>
      <c r="D27" s="82">
        <f>ROUND('[5]CALENDARIO '!E31,0)</f>
        <v>1458</v>
      </c>
      <c r="E27" s="82">
        <f>ROUND('[5]CALENDARIO '!F31,0)</f>
        <v>1353</v>
      </c>
      <c r="F27" s="82">
        <f>ROUND('[5]CALENDARIO '!G31,0)</f>
        <v>655</v>
      </c>
      <c r="G27" s="82">
        <f>ROUND('[5]CALENDARIO '!H31,0)</f>
        <v>795</v>
      </c>
      <c r="H27" s="82">
        <f>ROUND('[5]CALENDARIO '!I31,0)</f>
        <v>1695</v>
      </c>
      <c r="I27" s="82">
        <f>ROUND('[5]CALENDARIO '!J31,0)</f>
        <v>1214</v>
      </c>
      <c r="J27" s="82">
        <f>ROUND('[5]CALENDARIO '!K31,0)</f>
        <v>1631</v>
      </c>
      <c r="K27" s="82">
        <f>ROUND('[5]CALENDARIO '!L31,0)</f>
        <v>4611</v>
      </c>
      <c r="L27" s="82">
        <f>ROUND('[5]CALENDARIO '!M31,0)</f>
        <v>865</v>
      </c>
      <c r="M27" s="82">
        <f>ROUND('[5]CALENDARIO '!N31,0)</f>
        <v>870</v>
      </c>
      <c r="N27" s="82">
        <f>ROUND('[5]CALENDARIO '!O31,0)</f>
        <v>281</v>
      </c>
      <c r="O27" s="82">
        <f>ROUND('[5]CALENDARIO '!P31,0)</f>
        <v>1666</v>
      </c>
    </row>
    <row r="28" spans="1:15" x14ac:dyDescent="0.2">
      <c r="A28" s="80" t="s">
        <v>117</v>
      </c>
      <c r="B28" s="81" t="s">
        <v>41</v>
      </c>
      <c r="C28" s="82">
        <f t="shared" si="0"/>
        <v>16665</v>
      </c>
      <c r="D28" s="82">
        <f>ROUND('[5]CALENDARIO '!E32,0)</f>
        <v>1421</v>
      </c>
      <c r="E28" s="82">
        <f>ROUND('[5]CALENDARIO '!F32,0)</f>
        <v>1319</v>
      </c>
      <c r="F28" s="82">
        <f>ROUND('[5]CALENDARIO '!G32,0)</f>
        <v>639</v>
      </c>
      <c r="G28" s="82">
        <f>ROUND('[5]CALENDARIO '!H32,0)</f>
        <v>775</v>
      </c>
      <c r="H28" s="82">
        <f>ROUND('[5]CALENDARIO '!I32,0)</f>
        <v>1653</v>
      </c>
      <c r="I28" s="82">
        <f>ROUND('[5]CALENDARIO '!J32,0)</f>
        <v>1184</v>
      </c>
      <c r="J28" s="82">
        <f>ROUND('[5]CALENDARIO '!K32,0)</f>
        <v>1590</v>
      </c>
      <c r="K28" s="82">
        <f>ROUND('[5]CALENDARIO '!L32,0)</f>
        <v>4495</v>
      </c>
      <c r="L28" s="82">
        <f>ROUND('[5]CALENDARIO '!M32,0)</f>
        <v>844</v>
      </c>
      <c r="M28" s="82">
        <f>ROUND('[5]CALENDARIO '!N32,0)</f>
        <v>848</v>
      </c>
      <c r="N28" s="82">
        <f>ROUND('[5]CALENDARIO '!O32,0)</f>
        <v>274</v>
      </c>
      <c r="O28" s="82">
        <f>ROUND('[5]CALENDARIO '!P32,0)-1</f>
        <v>1623</v>
      </c>
    </row>
    <row r="29" spans="1:15" x14ac:dyDescent="0.2">
      <c r="A29" s="80" t="s">
        <v>118</v>
      </c>
      <c r="B29" s="81" t="s">
        <v>42</v>
      </c>
      <c r="C29" s="82">
        <f t="shared" si="0"/>
        <v>22670</v>
      </c>
      <c r="D29" s="82">
        <f>ROUND('[5]CALENDARIO '!E33,0)</f>
        <v>1934</v>
      </c>
      <c r="E29" s="82">
        <f>ROUND('[5]CALENDARIO '!F33,0)</f>
        <v>1794</v>
      </c>
      <c r="F29" s="82">
        <f>ROUND('[5]CALENDARIO '!G33,0)</f>
        <v>869</v>
      </c>
      <c r="G29" s="82">
        <f>ROUND('[5]CALENDARIO '!H33,0)</f>
        <v>1054</v>
      </c>
      <c r="H29" s="82">
        <f>ROUND('[5]CALENDARIO '!I33,0)</f>
        <v>2248</v>
      </c>
      <c r="I29" s="82">
        <f>ROUND('[5]CALENDARIO '!J33,0)</f>
        <v>1610</v>
      </c>
      <c r="J29" s="82">
        <f>ROUND('[5]CALENDARIO '!K33,0)</f>
        <v>2162</v>
      </c>
      <c r="K29" s="82">
        <f>ROUND('[5]CALENDARIO '!L33,0)</f>
        <v>6115</v>
      </c>
      <c r="L29" s="82">
        <f>ROUND('[5]CALENDARIO '!M33,0)</f>
        <v>1148</v>
      </c>
      <c r="M29" s="82">
        <f>ROUND('[5]CALENDARIO '!N33,0)</f>
        <v>1154</v>
      </c>
      <c r="N29" s="82">
        <f>ROUND('[5]CALENDARIO '!O33,0)</f>
        <v>373</v>
      </c>
      <c r="O29" s="82">
        <f>ROUND('[5]CALENDARIO '!P33,0)</f>
        <v>2209</v>
      </c>
    </row>
    <row r="30" spans="1:15" x14ac:dyDescent="0.2">
      <c r="A30" s="80" t="s">
        <v>119</v>
      </c>
      <c r="B30" s="81" t="s">
        <v>43</v>
      </c>
      <c r="C30" s="82">
        <f t="shared" si="0"/>
        <v>41164</v>
      </c>
      <c r="D30" s="82">
        <f>ROUND('[5]CALENDARIO '!E34,0)</f>
        <v>3511</v>
      </c>
      <c r="E30" s="82">
        <f>ROUND('[5]CALENDARIO '!F34,0)</f>
        <v>3258</v>
      </c>
      <c r="F30" s="82">
        <f>ROUND('[5]CALENDARIO '!G34,0)</f>
        <v>1578</v>
      </c>
      <c r="G30" s="82">
        <f>ROUND('[5]CALENDARIO '!H34,0)</f>
        <v>1914</v>
      </c>
      <c r="H30" s="82">
        <f>ROUND('[5]CALENDARIO '!I34,0)</f>
        <v>4082</v>
      </c>
      <c r="I30" s="82">
        <f>ROUND('[5]CALENDARIO '!J34,0)</f>
        <v>2924</v>
      </c>
      <c r="J30" s="82">
        <f>ROUND('[5]CALENDARIO '!K34,0)</f>
        <v>3926</v>
      </c>
      <c r="K30" s="82">
        <f>ROUND('[5]CALENDARIO '!L34,0)</f>
        <v>11103</v>
      </c>
      <c r="L30" s="82">
        <f>ROUND('[5]CALENDARIO '!M34,0)</f>
        <v>2084</v>
      </c>
      <c r="M30" s="82">
        <f>ROUND('[5]CALENDARIO '!N34,0)</f>
        <v>2095</v>
      </c>
      <c r="N30" s="82">
        <f>ROUND('[5]CALENDARIO '!O34,0)+1</f>
        <v>678</v>
      </c>
      <c r="O30" s="82">
        <f>ROUND('[5]CALENDARIO '!P34,0)</f>
        <v>4011</v>
      </c>
    </row>
    <row r="31" spans="1:15" x14ac:dyDescent="0.2">
      <c r="A31" s="80" t="s">
        <v>120</v>
      </c>
      <c r="B31" s="81" t="s">
        <v>44</v>
      </c>
      <c r="C31" s="82">
        <f t="shared" si="0"/>
        <v>26683</v>
      </c>
      <c r="D31" s="82">
        <f>ROUND('[5]CALENDARIO '!E35,0)</f>
        <v>2276</v>
      </c>
      <c r="E31" s="82">
        <f>ROUND('[5]CALENDARIO '!F35,0)</f>
        <v>2112</v>
      </c>
      <c r="F31" s="82">
        <f>ROUND('[5]CALENDARIO '!G35,0)</f>
        <v>1023</v>
      </c>
      <c r="G31" s="82">
        <f>ROUND('[5]CALENDARIO '!H35,0)</f>
        <v>1240</v>
      </c>
      <c r="H31" s="82">
        <f>ROUND('[5]CALENDARIO '!I35,0)</f>
        <v>2646</v>
      </c>
      <c r="I31" s="82">
        <f>ROUND('[5]CALENDARIO '!J35,0)</f>
        <v>1895</v>
      </c>
      <c r="J31" s="82">
        <f>ROUND('[5]CALENDARIO '!K35,0)</f>
        <v>2545</v>
      </c>
      <c r="K31" s="82">
        <f>ROUND('[5]CALENDARIO '!L35,0)</f>
        <v>7197</v>
      </c>
      <c r="L31" s="82">
        <f>ROUND('[5]CALENDARIO '!M35,0)</f>
        <v>1351</v>
      </c>
      <c r="M31" s="82">
        <f>ROUND('[5]CALENDARIO '!N35,0)</f>
        <v>1358</v>
      </c>
      <c r="N31" s="82">
        <f>ROUND('[5]CALENDARIO '!O35,0)+1</f>
        <v>440</v>
      </c>
      <c r="O31" s="82">
        <f>ROUND('[5]CALENDARIO '!P35,0)</f>
        <v>2600</v>
      </c>
    </row>
    <row r="32" spans="1:15" x14ac:dyDescent="0.2">
      <c r="A32" s="80" t="s">
        <v>121</v>
      </c>
      <c r="B32" s="81" t="s">
        <v>45</v>
      </c>
      <c r="C32" s="82">
        <f t="shared" si="0"/>
        <v>16127</v>
      </c>
      <c r="D32" s="82">
        <f>ROUND('[5]CALENDARIO '!E36,0)</f>
        <v>1375</v>
      </c>
      <c r="E32" s="82">
        <f>ROUND('[5]CALENDARIO '!F36,0)</f>
        <v>1276</v>
      </c>
      <c r="F32" s="82">
        <f>ROUND('[5]CALENDARIO '!G36,0)</f>
        <v>618</v>
      </c>
      <c r="G32" s="82">
        <f>ROUND('[5]CALENDARIO '!H36,0)</f>
        <v>750</v>
      </c>
      <c r="H32" s="82">
        <f>ROUND('[5]CALENDARIO '!I36,0)</f>
        <v>1599</v>
      </c>
      <c r="I32" s="82">
        <f>ROUND('[5]CALENDARIO '!J36,0)</f>
        <v>1145</v>
      </c>
      <c r="J32" s="82">
        <f>ROUND('[5]CALENDARIO '!K36,0)</f>
        <v>1538</v>
      </c>
      <c r="K32" s="82">
        <f>ROUND('[5]CALENDARIO '!L36,0)+3</f>
        <v>4353</v>
      </c>
      <c r="L32" s="82">
        <f>ROUND('[5]CALENDARIO '!M36,0)</f>
        <v>816</v>
      </c>
      <c r="M32" s="82">
        <f>ROUND('[5]CALENDARIO '!N36,0)</f>
        <v>821</v>
      </c>
      <c r="N32" s="82">
        <f>ROUND('[5]CALENDARIO '!O36,0)</f>
        <v>265</v>
      </c>
      <c r="O32" s="82">
        <f>ROUND('[5]CALENDARIO '!P36,0)</f>
        <v>1571</v>
      </c>
    </row>
    <row r="33" spans="1:15" x14ac:dyDescent="0.2">
      <c r="A33" s="80" t="s">
        <v>122</v>
      </c>
      <c r="B33" s="81" t="s">
        <v>46</v>
      </c>
      <c r="C33" s="82">
        <f t="shared" si="0"/>
        <v>17118</v>
      </c>
      <c r="D33" s="82">
        <f>ROUND('[5]CALENDARIO '!E37,0)</f>
        <v>1460</v>
      </c>
      <c r="E33" s="82">
        <f>ROUND('[5]CALENDARIO '!F37,0)</f>
        <v>1355</v>
      </c>
      <c r="F33" s="82">
        <f>ROUND('[5]CALENDARIO '!G37,0)</f>
        <v>656</v>
      </c>
      <c r="G33" s="82">
        <f>ROUND('[5]CALENDARIO '!H37,0)</f>
        <v>796</v>
      </c>
      <c r="H33" s="82">
        <f>ROUND('[5]CALENDARIO '!I37,0)</f>
        <v>1698</v>
      </c>
      <c r="I33" s="82">
        <f>ROUND('[5]CALENDARIO '!J37,0)</f>
        <v>1216</v>
      </c>
      <c r="J33" s="82">
        <f>ROUND('[5]CALENDARIO '!K37,0)</f>
        <v>1633</v>
      </c>
      <c r="K33" s="82">
        <f>ROUND('[5]CALENDARIO '!L37,0)</f>
        <v>4617</v>
      </c>
      <c r="L33" s="82">
        <f>ROUND('[5]CALENDARIO '!M37,0)</f>
        <v>867</v>
      </c>
      <c r="M33" s="82">
        <f>ROUND('[5]CALENDARIO '!N37,0)</f>
        <v>871</v>
      </c>
      <c r="N33" s="82">
        <f>ROUND('[5]CALENDARIO '!O37,0)</f>
        <v>281</v>
      </c>
      <c r="O33" s="82">
        <f>ROUND('[5]CALENDARIO '!P37,0)</f>
        <v>1668</v>
      </c>
    </row>
    <row r="34" spans="1:15" x14ac:dyDescent="0.2">
      <c r="A34" s="80" t="s">
        <v>123</v>
      </c>
      <c r="B34" s="81" t="s">
        <v>47</v>
      </c>
      <c r="C34" s="82">
        <f t="shared" si="0"/>
        <v>14753</v>
      </c>
      <c r="D34" s="82">
        <f>ROUND('[5]CALENDARIO '!E38,0)</f>
        <v>1258</v>
      </c>
      <c r="E34" s="82">
        <f>ROUND('[5]CALENDARIO '!F38,0)</f>
        <v>1168</v>
      </c>
      <c r="F34" s="82">
        <f>ROUND('[5]CALENDARIO '!G38,0)</f>
        <v>566</v>
      </c>
      <c r="G34" s="82">
        <f>ROUND('[5]CALENDARIO '!H38,0)</f>
        <v>686</v>
      </c>
      <c r="H34" s="82">
        <f>ROUND('[5]CALENDARIO '!I38,0)</f>
        <v>1463</v>
      </c>
      <c r="I34" s="82">
        <f>ROUND('[5]CALENDARIO '!J38,0)</f>
        <v>1048</v>
      </c>
      <c r="J34" s="82">
        <f>ROUND('[5]CALENDARIO '!K38,0)</f>
        <v>1407</v>
      </c>
      <c r="K34" s="82">
        <f>ROUND('[5]CALENDARIO '!L38,0)</f>
        <v>3979</v>
      </c>
      <c r="L34" s="82">
        <f>ROUND('[5]CALENDARIO '!M38,0)</f>
        <v>747</v>
      </c>
      <c r="M34" s="82">
        <f>ROUND('[5]CALENDARIO '!N38,0)</f>
        <v>751</v>
      </c>
      <c r="N34" s="82">
        <f>ROUND('[5]CALENDARIO '!O38,0)</f>
        <v>242</v>
      </c>
      <c r="O34" s="82">
        <f>ROUND('[5]CALENDARIO '!P38,0)</f>
        <v>1438</v>
      </c>
    </row>
    <row r="35" spans="1:15" x14ac:dyDescent="0.2">
      <c r="A35" s="80" t="s">
        <v>124</v>
      </c>
      <c r="B35" s="81" t="s">
        <v>48</v>
      </c>
      <c r="C35" s="82">
        <f t="shared" si="0"/>
        <v>17613</v>
      </c>
      <c r="D35" s="82">
        <f>ROUND('[5]CALENDARIO '!E39,0)</f>
        <v>1502</v>
      </c>
      <c r="E35" s="82">
        <f>ROUND('[5]CALENDARIO '!F39,0)</f>
        <v>1394</v>
      </c>
      <c r="F35" s="82">
        <f>ROUND('[5]CALENDARIO '!G39,0)</f>
        <v>675</v>
      </c>
      <c r="G35" s="82">
        <f>ROUND('[5]CALENDARIO '!H39,0)</f>
        <v>819</v>
      </c>
      <c r="H35" s="82">
        <f>ROUND('[5]CALENDARIO '!I39,0)</f>
        <v>1747</v>
      </c>
      <c r="I35" s="82">
        <f>ROUND('[5]CALENDARIO '!J39,0)</f>
        <v>1251</v>
      </c>
      <c r="J35" s="82">
        <f>ROUND('[5]CALENDARIO '!K39,0)</f>
        <v>1680</v>
      </c>
      <c r="K35" s="82">
        <f>ROUND('[5]CALENDARIO '!L39,0)</f>
        <v>4751</v>
      </c>
      <c r="L35" s="82">
        <f>ROUND('[5]CALENDARIO '!M39,0)</f>
        <v>892</v>
      </c>
      <c r="M35" s="82">
        <f>ROUND('[5]CALENDARIO '!N39,0)</f>
        <v>896</v>
      </c>
      <c r="N35" s="82">
        <f>ROUND('[5]CALENDARIO '!O39,0)</f>
        <v>290</v>
      </c>
      <c r="O35" s="82">
        <f>ROUND('[5]CALENDARIO '!P39,0)</f>
        <v>1716</v>
      </c>
    </row>
    <row r="36" spans="1:15" x14ac:dyDescent="0.2">
      <c r="A36" s="80" t="s">
        <v>125</v>
      </c>
      <c r="B36" s="81" t="s">
        <v>49</v>
      </c>
      <c r="C36" s="82">
        <f t="shared" si="0"/>
        <v>13081</v>
      </c>
      <c r="D36" s="82">
        <f>ROUND('[5]CALENDARIO '!E40,0)</f>
        <v>1116</v>
      </c>
      <c r="E36" s="82">
        <f>ROUND('[5]CALENDARIO '!F40,0)</f>
        <v>1035</v>
      </c>
      <c r="F36" s="82">
        <f>ROUND('[5]CALENDARIO '!G40,0)</f>
        <v>502</v>
      </c>
      <c r="G36" s="82">
        <f>ROUND('[5]CALENDARIO '!H40,0)</f>
        <v>608</v>
      </c>
      <c r="H36" s="82">
        <f>ROUND('[5]CALENDARIO '!I40,0)</f>
        <v>1297</v>
      </c>
      <c r="I36" s="82">
        <f>ROUND('[5]CALENDARIO '!J40,0)</f>
        <v>929</v>
      </c>
      <c r="J36" s="82">
        <f>ROUND('[5]CALENDARIO '!K40,0)</f>
        <v>1248</v>
      </c>
      <c r="K36" s="82">
        <f>ROUND('[5]CALENDARIO '!L40,0)</f>
        <v>3528</v>
      </c>
      <c r="L36" s="82">
        <f>ROUND('[5]CALENDARIO '!M40,0)</f>
        <v>662</v>
      </c>
      <c r="M36" s="82">
        <f>ROUND('[5]CALENDARIO '!N40,0)</f>
        <v>666</v>
      </c>
      <c r="N36" s="82">
        <f>ROUND('[5]CALENDARIO '!O40,0)</f>
        <v>215</v>
      </c>
      <c r="O36" s="82">
        <f>ROUND('[5]CALENDARIO '!P40,0)</f>
        <v>1275</v>
      </c>
    </row>
    <row r="37" spans="1:15" x14ac:dyDescent="0.2">
      <c r="A37" s="80" t="s">
        <v>126</v>
      </c>
      <c r="B37" s="81" t="s">
        <v>50</v>
      </c>
      <c r="C37" s="82">
        <f t="shared" si="0"/>
        <v>32587</v>
      </c>
      <c r="D37" s="82">
        <f>ROUND('[5]CALENDARIO '!E41,0)</f>
        <v>2779</v>
      </c>
      <c r="E37" s="82">
        <f>ROUND('[5]CALENDARIO '!F41,0)</f>
        <v>2579</v>
      </c>
      <c r="F37" s="82">
        <f>ROUND('[5]CALENDARIO '!G41,0)</f>
        <v>1249</v>
      </c>
      <c r="G37" s="82">
        <f>ROUND('[5]CALENDARIO '!H41,0)</f>
        <v>1515</v>
      </c>
      <c r="H37" s="82">
        <f>ROUND('[5]CALENDARIO '!I41,0)</f>
        <v>3232</v>
      </c>
      <c r="I37" s="82">
        <f>ROUND('[5]CALENDARIO '!J41,0)</f>
        <v>2315</v>
      </c>
      <c r="J37" s="82">
        <f>ROUND('[5]CALENDARIO '!K41,0)</f>
        <v>3108</v>
      </c>
      <c r="K37" s="82">
        <f>ROUND('[5]CALENDARIO '!L41,0)</f>
        <v>8790</v>
      </c>
      <c r="L37" s="82">
        <f>ROUND('[5]CALENDARIO '!M41,0)</f>
        <v>1650</v>
      </c>
      <c r="M37" s="82">
        <f>ROUND('[5]CALENDARIO '!N41,0)</f>
        <v>1659</v>
      </c>
      <c r="N37" s="82">
        <f>ROUND('[5]CALENDARIO '!O41,0)</f>
        <v>536</v>
      </c>
      <c r="O37" s="82">
        <f>ROUND('[5]CALENDARIO '!P41,0)</f>
        <v>3175</v>
      </c>
    </row>
    <row r="38" spans="1:15" x14ac:dyDescent="0.2">
      <c r="A38" s="80" t="s">
        <v>127</v>
      </c>
      <c r="B38" s="81" t="s">
        <v>51</v>
      </c>
      <c r="C38" s="82">
        <f t="shared" si="0"/>
        <v>14051</v>
      </c>
      <c r="D38" s="82">
        <f>ROUND('[5]CALENDARIO '!E42,0)</f>
        <v>1198</v>
      </c>
      <c r="E38" s="82">
        <f>ROUND('[5]CALENDARIO '!F42,0)</f>
        <v>1112</v>
      </c>
      <c r="F38" s="82">
        <f>ROUND('[5]CALENDARIO '!G42,0)</f>
        <v>539</v>
      </c>
      <c r="G38" s="82">
        <f>ROUND('[5]CALENDARIO '!H42,0)</f>
        <v>653</v>
      </c>
      <c r="H38" s="82">
        <f>ROUND('[5]CALENDARIO '!I42,0)</f>
        <v>1393</v>
      </c>
      <c r="I38" s="82">
        <f>ROUND('[5]CALENDARIO '!J42,0)</f>
        <v>998</v>
      </c>
      <c r="J38" s="82">
        <f>ROUND('[5]CALENDARIO '!K42,0)</f>
        <v>1340</v>
      </c>
      <c r="K38" s="82">
        <f>ROUND('[5]CALENDARIO '!L42,0)+2</f>
        <v>3792</v>
      </c>
      <c r="L38" s="82">
        <f>ROUND('[5]CALENDARIO '!M42,0)</f>
        <v>711</v>
      </c>
      <c r="M38" s="82">
        <f>ROUND('[5]CALENDARIO '!N42,0)</f>
        <v>715</v>
      </c>
      <c r="N38" s="82">
        <f>ROUND('[5]CALENDARIO '!O42,0)</f>
        <v>231</v>
      </c>
      <c r="O38" s="82">
        <f>ROUND('[5]CALENDARIO '!P42,0)</f>
        <v>1369</v>
      </c>
    </row>
    <row r="39" spans="1:15" x14ac:dyDescent="0.2">
      <c r="A39" s="80" t="s">
        <v>128</v>
      </c>
      <c r="B39" s="81" t="s">
        <v>52</v>
      </c>
      <c r="C39" s="82">
        <f t="shared" si="0"/>
        <v>12744</v>
      </c>
      <c r="D39" s="82">
        <f>ROUND('[5]CALENDARIO '!E43,0)</f>
        <v>1087</v>
      </c>
      <c r="E39" s="82">
        <f>ROUND('[5]CALENDARIO '!F43,0)</f>
        <v>1009</v>
      </c>
      <c r="F39" s="82">
        <f>ROUND('[5]CALENDARIO '!G43,0)</f>
        <v>489</v>
      </c>
      <c r="G39" s="82">
        <f>ROUND('[5]CALENDARIO '!H43,0)</f>
        <v>592</v>
      </c>
      <c r="H39" s="82">
        <f>ROUND('[5]CALENDARIO '!I43,0)</f>
        <v>1264</v>
      </c>
      <c r="I39" s="82">
        <f>ROUND('[5]CALENDARIO '!J43,0)</f>
        <v>905</v>
      </c>
      <c r="J39" s="82">
        <f>ROUND('[5]CALENDARIO '!K43,0)</f>
        <v>1216</v>
      </c>
      <c r="K39" s="82">
        <f>ROUND('[5]CALENDARIO '!L43,0)</f>
        <v>3437</v>
      </c>
      <c r="L39" s="82">
        <f>ROUND('[5]CALENDARIO '!M43,0)</f>
        <v>645</v>
      </c>
      <c r="M39" s="82">
        <f>ROUND('[5]CALENDARIO '!N43,0)</f>
        <v>649</v>
      </c>
      <c r="N39" s="82">
        <f>ROUND('[5]CALENDARIO '!O43,0)</f>
        <v>209</v>
      </c>
      <c r="O39" s="82">
        <f>ROUND('[5]CALENDARIO '!P43,0)</f>
        <v>1242</v>
      </c>
    </row>
    <row r="40" spans="1:15" x14ac:dyDescent="0.2">
      <c r="A40" s="80" t="s">
        <v>129</v>
      </c>
      <c r="B40" s="81" t="s">
        <v>53</v>
      </c>
      <c r="C40" s="82">
        <f t="shared" si="0"/>
        <v>40667</v>
      </c>
      <c r="D40" s="82">
        <f>ROUND('[5]CALENDARIO '!E44,0)</f>
        <v>3469</v>
      </c>
      <c r="E40" s="82">
        <f>ROUND('[5]CALENDARIO '!F44,0)</f>
        <v>3219</v>
      </c>
      <c r="F40" s="82">
        <f>ROUND('[5]CALENDARIO '!G44,0)</f>
        <v>1559</v>
      </c>
      <c r="G40" s="82">
        <f>ROUND('[5]CALENDARIO '!H44,0)</f>
        <v>1890</v>
      </c>
      <c r="H40" s="82">
        <f>ROUND('[5]CALENDARIO '!I44,0)</f>
        <v>4033</v>
      </c>
      <c r="I40" s="82">
        <f>ROUND('[5]CALENDARIO '!J44,0)</f>
        <v>2888</v>
      </c>
      <c r="J40" s="82">
        <f>ROUND('[5]CALENDARIO '!K44,0)</f>
        <v>3879</v>
      </c>
      <c r="K40" s="82">
        <f>ROUND('[5]CALENDARIO '!L44,0)+1</f>
        <v>10970</v>
      </c>
      <c r="L40" s="82">
        <f>ROUND('[5]CALENDARIO '!M44,0)</f>
        <v>2059</v>
      </c>
      <c r="M40" s="82">
        <f>ROUND('[5]CALENDARIO '!N44,0)</f>
        <v>2070</v>
      </c>
      <c r="N40" s="82">
        <f>ROUND('[5]CALENDARIO '!O44,0)</f>
        <v>668</v>
      </c>
      <c r="O40" s="82">
        <f>ROUND('[5]CALENDARIO '!P44,0)</f>
        <v>3963</v>
      </c>
    </row>
    <row r="41" spans="1:15" x14ac:dyDescent="0.2">
      <c r="A41" s="80" t="s">
        <v>130</v>
      </c>
      <c r="B41" s="81" t="s">
        <v>54</v>
      </c>
      <c r="C41" s="82">
        <f t="shared" si="0"/>
        <v>13142</v>
      </c>
      <c r="D41" s="82">
        <f>ROUND('[5]CALENDARIO '!E45,0)</f>
        <v>1121</v>
      </c>
      <c r="E41" s="82">
        <f>ROUND('[5]CALENDARIO '!F45,0)</f>
        <v>1040</v>
      </c>
      <c r="F41" s="82">
        <f>ROUND('[5]CALENDARIO '!G45,0)</f>
        <v>504</v>
      </c>
      <c r="G41" s="82">
        <f>ROUND('[5]CALENDARIO '!H45,0)</f>
        <v>611</v>
      </c>
      <c r="H41" s="82">
        <f>ROUND('[5]CALENDARIO '!I45,0)</f>
        <v>1303</v>
      </c>
      <c r="I41" s="82">
        <f>ROUND('[5]CALENDARIO '!J45,0)</f>
        <v>933</v>
      </c>
      <c r="J41" s="82">
        <f>ROUND('[5]CALENDARIO '!K45,0)</f>
        <v>1254</v>
      </c>
      <c r="K41" s="82">
        <f>ROUND('[5]CALENDARIO '!L45,0)</f>
        <v>3545</v>
      </c>
      <c r="L41" s="82">
        <f>ROUND('[5]CALENDARIO '!M45,0)</f>
        <v>665</v>
      </c>
      <c r="M41" s="82">
        <f>ROUND('[5]CALENDARIO '!N45,0)</f>
        <v>669</v>
      </c>
      <c r="N41" s="82">
        <f>ROUND('[5]CALENDARIO '!O45,0)</f>
        <v>216</v>
      </c>
      <c r="O41" s="82">
        <f>ROUND('[5]CALENDARIO '!P45,0)</f>
        <v>1281</v>
      </c>
    </row>
    <row r="42" spans="1:15" x14ac:dyDescent="0.2">
      <c r="A42" s="80" t="s">
        <v>131</v>
      </c>
      <c r="B42" s="81" t="s">
        <v>55</v>
      </c>
      <c r="C42" s="82">
        <f t="shared" si="0"/>
        <v>28049</v>
      </c>
      <c r="D42" s="82">
        <f>ROUND('[5]CALENDARIO '!E46,0)</f>
        <v>2392</v>
      </c>
      <c r="E42" s="82">
        <f>ROUND('[5]CALENDARIO '!F46,0)</f>
        <v>2220</v>
      </c>
      <c r="F42" s="82">
        <f>ROUND('[5]CALENDARIO '!G46,0)</f>
        <v>1076</v>
      </c>
      <c r="G42" s="82">
        <f>ROUND('[5]CALENDARIO '!H46,0)</f>
        <v>1304</v>
      </c>
      <c r="H42" s="82">
        <f>ROUND('[5]CALENDARIO '!I46,0)</f>
        <v>2782</v>
      </c>
      <c r="I42" s="82">
        <f>ROUND('[5]CALENDARIO '!J46,0)</f>
        <v>1992</v>
      </c>
      <c r="J42" s="82">
        <f>ROUND('[5]CALENDARIO '!K46,0)</f>
        <v>2675</v>
      </c>
      <c r="K42" s="82">
        <f>ROUND('[5]CALENDARIO '!L46,0)</f>
        <v>7566</v>
      </c>
      <c r="L42" s="82">
        <f>ROUND('[5]CALENDARIO '!M46,0)</f>
        <v>1420</v>
      </c>
      <c r="M42" s="82">
        <f>ROUND('[5]CALENDARIO '!N46,0)</f>
        <v>1428</v>
      </c>
      <c r="N42" s="82">
        <f>ROUND('[5]CALENDARIO '!O46,0)</f>
        <v>461</v>
      </c>
      <c r="O42" s="82">
        <f>ROUND('[5]CALENDARIO '!P46,0)</f>
        <v>2733</v>
      </c>
    </row>
    <row r="43" spans="1:15" x14ac:dyDescent="0.2">
      <c r="A43" s="80" t="s">
        <v>132</v>
      </c>
      <c r="B43" s="81" t="s">
        <v>56</v>
      </c>
      <c r="C43" s="82">
        <f t="shared" si="0"/>
        <v>17964</v>
      </c>
      <c r="D43" s="82">
        <f>ROUND('[5]CALENDARIO '!E47,0)</f>
        <v>1532</v>
      </c>
      <c r="E43" s="82">
        <f>ROUND('[5]CALENDARIO '!F47,0)</f>
        <v>1422</v>
      </c>
      <c r="F43" s="82">
        <f>ROUND('[5]CALENDARIO '!G47,0)</f>
        <v>689</v>
      </c>
      <c r="G43" s="82">
        <f>ROUND('[5]CALENDARIO '!H47,0)</f>
        <v>835</v>
      </c>
      <c r="H43" s="82">
        <f>ROUND('[5]CALENDARIO '!I47,0)</f>
        <v>1782</v>
      </c>
      <c r="I43" s="82">
        <f>ROUND('[5]CALENDARIO '!J47,0)+1</f>
        <v>1277</v>
      </c>
      <c r="J43" s="82">
        <f>ROUND('[5]CALENDARIO '!K47,0)+1</f>
        <v>1714</v>
      </c>
      <c r="K43" s="82">
        <f>ROUND('[5]CALENDARIO '!L47,0)</f>
        <v>4845</v>
      </c>
      <c r="L43" s="82">
        <f>ROUND('[5]CALENDARIO '!M47,0)</f>
        <v>909</v>
      </c>
      <c r="M43" s="82">
        <f>ROUND('[5]CALENDARIO '!N47,0)</f>
        <v>914</v>
      </c>
      <c r="N43" s="82">
        <f>ROUND('[5]CALENDARIO '!O47,0)</f>
        <v>295</v>
      </c>
      <c r="O43" s="82">
        <f>ROUND('[5]CALENDARIO '!P47,0)</f>
        <v>1750</v>
      </c>
    </row>
    <row r="44" spans="1:15" x14ac:dyDescent="0.2">
      <c r="A44" s="80" t="s">
        <v>133</v>
      </c>
      <c r="B44" s="81" t="s">
        <v>57</v>
      </c>
      <c r="C44" s="82">
        <f t="shared" si="0"/>
        <v>19209</v>
      </c>
      <c r="D44" s="82">
        <f>ROUND('[5]CALENDARIO '!E48,0)</f>
        <v>1638</v>
      </c>
      <c r="E44" s="82">
        <f>ROUND('[5]CALENDARIO '!F48,0)</f>
        <v>1520</v>
      </c>
      <c r="F44" s="82">
        <f>ROUND('[5]CALENDARIO '!G48,0)</f>
        <v>737</v>
      </c>
      <c r="G44" s="82">
        <f>ROUND('[5]CALENDARIO '!H48,0)</f>
        <v>893</v>
      </c>
      <c r="H44" s="82">
        <f>ROUND('[5]CALENDARIO '!I48,0)</f>
        <v>1905</v>
      </c>
      <c r="I44" s="82">
        <f>ROUND('[5]CALENDARIO '!J48,0)</f>
        <v>1364</v>
      </c>
      <c r="J44" s="82">
        <f>ROUND('[5]CALENDARIO '!K48,0)</f>
        <v>1832</v>
      </c>
      <c r="K44" s="82">
        <f>ROUND('[5]CALENDARIO '!L48,0)</f>
        <v>5181</v>
      </c>
      <c r="L44" s="82">
        <f>ROUND('[5]CALENDARIO '!M48,0)</f>
        <v>973</v>
      </c>
      <c r="M44" s="82">
        <f>ROUND('[5]CALENDARIO '!N48,0)</f>
        <v>978</v>
      </c>
      <c r="N44" s="82">
        <f>ROUND('[5]CALENDARIO '!O48,0)</f>
        <v>316</v>
      </c>
      <c r="O44" s="82">
        <f>ROUND('[5]CALENDARIO '!P48,0)</f>
        <v>1872</v>
      </c>
    </row>
    <row r="45" spans="1:15" x14ac:dyDescent="0.2">
      <c r="A45" s="80" t="s">
        <v>134</v>
      </c>
      <c r="B45" s="81" t="s">
        <v>58</v>
      </c>
      <c r="C45" s="82">
        <f t="shared" si="0"/>
        <v>21293</v>
      </c>
      <c r="D45" s="82">
        <f>ROUND('[5]CALENDARIO '!E49,0)</f>
        <v>1816</v>
      </c>
      <c r="E45" s="82">
        <f>ROUND('[5]CALENDARIO '!F49,0)</f>
        <v>1685</v>
      </c>
      <c r="F45" s="82">
        <f>ROUND('[5]CALENDARIO '!G49,0)</f>
        <v>816</v>
      </c>
      <c r="G45" s="82">
        <f>ROUND('[5]CALENDARIO '!H49,0)+1</f>
        <v>991</v>
      </c>
      <c r="H45" s="82">
        <f>ROUND('[5]CALENDARIO '!I49,0)</f>
        <v>2112</v>
      </c>
      <c r="I45" s="82">
        <f>ROUND('[5]CALENDARIO '!J49,0)</f>
        <v>1512</v>
      </c>
      <c r="J45" s="82">
        <f>ROUND('[5]CALENDARIO '!K49,0)</f>
        <v>2031</v>
      </c>
      <c r="K45" s="82">
        <f>ROUND('[5]CALENDARIO '!L49,0)</f>
        <v>5743</v>
      </c>
      <c r="L45" s="82">
        <f>ROUND('[5]CALENDARIO '!M49,0)</f>
        <v>1078</v>
      </c>
      <c r="M45" s="82">
        <f>ROUND('[5]CALENDARIO '!N49,0)</f>
        <v>1084</v>
      </c>
      <c r="N45" s="82">
        <f>ROUND('[5]CALENDARIO '!O49,0)</f>
        <v>350</v>
      </c>
      <c r="O45" s="82">
        <f>ROUND('[5]CALENDARIO '!P49,0)</f>
        <v>2075</v>
      </c>
    </row>
    <row r="46" spans="1:15" x14ac:dyDescent="0.2">
      <c r="A46" s="80" t="s">
        <v>135</v>
      </c>
      <c r="B46" s="81" t="s">
        <v>59</v>
      </c>
      <c r="C46" s="82">
        <f t="shared" si="0"/>
        <v>11892</v>
      </c>
      <c r="D46" s="82">
        <f>ROUND('[5]CALENDARIO '!E50,0)</f>
        <v>1014</v>
      </c>
      <c r="E46" s="82">
        <f>ROUND('[5]CALENDARIO '!F50,0)</f>
        <v>941</v>
      </c>
      <c r="F46" s="82">
        <f>ROUND('[5]CALENDARIO '!G50,0)+1</f>
        <v>457</v>
      </c>
      <c r="G46" s="82">
        <f>ROUND('[5]CALENDARIO '!H50,0)</f>
        <v>553</v>
      </c>
      <c r="H46" s="82">
        <f>ROUND('[5]CALENDARIO '!I50,0)</f>
        <v>1179</v>
      </c>
      <c r="I46" s="82">
        <f>ROUND('[5]CALENDARIO '!J50,0)</f>
        <v>845</v>
      </c>
      <c r="J46" s="82">
        <f>ROUND('[5]CALENDARIO '!K50,0)</f>
        <v>1134</v>
      </c>
      <c r="K46" s="82">
        <f>ROUND('[5]CALENDARIO '!L50,0)</f>
        <v>3208</v>
      </c>
      <c r="L46" s="82">
        <f>ROUND('[5]CALENDARIO '!M50,0)</f>
        <v>602</v>
      </c>
      <c r="M46" s="82">
        <f>ROUND('[5]CALENDARIO '!N50,0)</f>
        <v>605</v>
      </c>
      <c r="N46" s="82">
        <f>ROUND('[5]CALENDARIO '!O50,0)</f>
        <v>195</v>
      </c>
      <c r="O46" s="82">
        <f>ROUND('[5]CALENDARIO '!P50,0)</f>
        <v>1159</v>
      </c>
    </row>
    <row r="47" spans="1:15" x14ac:dyDescent="0.2">
      <c r="A47" s="80" t="s">
        <v>136</v>
      </c>
      <c r="B47" s="81" t="s">
        <v>60</v>
      </c>
      <c r="C47" s="82">
        <f t="shared" si="0"/>
        <v>15104</v>
      </c>
      <c r="D47" s="82">
        <f>ROUND('[5]CALENDARIO '!E51,0)</f>
        <v>1288</v>
      </c>
      <c r="E47" s="82">
        <f>ROUND('[5]CALENDARIO '!F51,0)</f>
        <v>1195</v>
      </c>
      <c r="F47" s="82">
        <f>ROUND('[5]CALENDARIO '!G51,0)</f>
        <v>579</v>
      </c>
      <c r="G47" s="82">
        <f>ROUND('[5]CALENDARIO '!H51,0)</f>
        <v>702</v>
      </c>
      <c r="H47" s="82">
        <f>ROUND('[5]CALENDARIO '!I51,0)</f>
        <v>1498</v>
      </c>
      <c r="I47" s="82">
        <f>ROUND('[5]CALENDARIO '!J51,0)</f>
        <v>1073</v>
      </c>
      <c r="J47" s="82">
        <f>ROUND('[5]CALENDARIO '!K51,0)</f>
        <v>1441</v>
      </c>
      <c r="K47" s="82">
        <f>ROUND('[5]CALENDARIO '!L51,0)</f>
        <v>4074</v>
      </c>
      <c r="L47" s="82">
        <f>ROUND('[5]CALENDARIO '!M51,0)</f>
        <v>765</v>
      </c>
      <c r="M47" s="82">
        <f>ROUND('[5]CALENDARIO '!N51,0)</f>
        <v>769</v>
      </c>
      <c r="N47" s="82">
        <f>ROUND('[5]CALENDARIO '!O51,0)</f>
        <v>248</v>
      </c>
      <c r="O47" s="82">
        <f>ROUND('[5]CALENDARIO '!P51,0)</f>
        <v>1472</v>
      </c>
    </row>
    <row r="48" spans="1:15" x14ac:dyDescent="0.2">
      <c r="A48" s="80" t="s">
        <v>137</v>
      </c>
      <c r="B48" s="81" t="s">
        <v>61</v>
      </c>
      <c r="C48" s="82">
        <f t="shared" si="0"/>
        <v>34856</v>
      </c>
      <c r="D48" s="82">
        <f>ROUND('[5]CALENDARIO '!E52,0)</f>
        <v>2973</v>
      </c>
      <c r="E48" s="82">
        <f>ROUND('[5]CALENDARIO '!F52,0)</f>
        <v>2759</v>
      </c>
      <c r="F48" s="82">
        <f>ROUND('[5]CALENDARIO '!G52,0)</f>
        <v>1337</v>
      </c>
      <c r="G48" s="82">
        <f>ROUND('[5]CALENDARIO '!H52,0)</f>
        <v>1620</v>
      </c>
      <c r="H48" s="82">
        <f>ROUND('[5]CALENDARIO '!I52,0)</f>
        <v>3457</v>
      </c>
      <c r="I48" s="82">
        <f>ROUND('[5]CALENDARIO '!J52,0)</f>
        <v>2476</v>
      </c>
      <c r="J48" s="82">
        <f>ROUND('[5]CALENDARIO '!K52,0)</f>
        <v>3325</v>
      </c>
      <c r="K48" s="82">
        <f>ROUND('[5]CALENDARIO '!L52,0)</f>
        <v>9402</v>
      </c>
      <c r="L48" s="82">
        <f>ROUND('[5]CALENDARIO '!M52,0)</f>
        <v>1765</v>
      </c>
      <c r="M48" s="82">
        <f>ROUND('[5]CALENDARIO '!N52,0)</f>
        <v>1774</v>
      </c>
      <c r="N48" s="82">
        <f>ROUND('[5]CALENDARIO '!O52,0)</f>
        <v>573</v>
      </c>
      <c r="O48" s="82">
        <f>ROUND('[5]CALENDARIO '!P52,0)-2</f>
        <v>3395</v>
      </c>
    </row>
    <row r="49" spans="1:15" x14ac:dyDescent="0.2">
      <c r="A49" s="80" t="s">
        <v>138</v>
      </c>
      <c r="B49" s="81" t="s">
        <v>62</v>
      </c>
      <c r="C49" s="82">
        <f t="shared" si="0"/>
        <v>20934</v>
      </c>
      <c r="D49" s="82">
        <f>ROUND('[5]CALENDARIO '!E53,0)</f>
        <v>1785</v>
      </c>
      <c r="E49" s="82">
        <f>ROUND('[5]CALENDARIO '!F53,0)</f>
        <v>1657</v>
      </c>
      <c r="F49" s="82">
        <f>ROUND('[5]CALENDARIO '!G53,0)</f>
        <v>803</v>
      </c>
      <c r="G49" s="82">
        <f>ROUND('[5]CALENDARIO '!H53,0)</f>
        <v>973</v>
      </c>
      <c r="H49" s="82">
        <f>ROUND('[5]CALENDARIO '!I53,0)</f>
        <v>2076</v>
      </c>
      <c r="I49" s="82">
        <f>ROUND('[5]CALENDARIO '!J53,0)</f>
        <v>1487</v>
      </c>
      <c r="J49" s="82">
        <f>ROUND('[5]CALENDARIO '!K53,0)</f>
        <v>1997</v>
      </c>
      <c r="K49" s="82">
        <f>ROUND('[5]CALENDARIO '!L53,0)</f>
        <v>5647</v>
      </c>
      <c r="L49" s="82">
        <f>ROUND('[5]CALENDARIO '!M53,0)</f>
        <v>1060</v>
      </c>
      <c r="M49" s="82">
        <f>ROUND('[5]CALENDARIO '!N53,0)</f>
        <v>1066</v>
      </c>
      <c r="N49" s="82">
        <f>ROUND('[5]CALENDARIO '!O53,0)</f>
        <v>344</v>
      </c>
      <c r="O49" s="82">
        <f>ROUND('[5]CALENDARIO '!P53,0)-1</f>
        <v>2039</v>
      </c>
    </row>
    <row r="50" spans="1:15" x14ac:dyDescent="0.2">
      <c r="A50" s="80" t="s">
        <v>139</v>
      </c>
      <c r="B50" s="81" t="s">
        <v>63</v>
      </c>
      <c r="C50" s="82">
        <f t="shared" si="0"/>
        <v>16983</v>
      </c>
      <c r="D50" s="82">
        <f>ROUND('[5]CALENDARIO '!E54,0)</f>
        <v>1449</v>
      </c>
      <c r="E50" s="82">
        <f>ROUND('[5]CALENDARIO '!F54,0)</f>
        <v>1344</v>
      </c>
      <c r="F50" s="82">
        <f>ROUND('[5]CALENDARIO '!G54,0)</f>
        <v>651</v>
      </c>
      <c r="G50" s="82">
        <f>ROUND('[5]CALENDARIO '!H54,0)</f>
        <v>790</v>
      </c>
      <c r="H50" s="82">
        <f>ROUND('[5]CALENDARIO '!I54,0)</f>
        <v>1684</v>
      </c>
      <c r="I50" s="82">
        <f>ROUND('[5]CALENDARIO '!J54,0)</f>
        <v>1206</v>
      </c>
      <c r="J50" s="82">
        <f>ROUND('[5]CALENDARIO '!K54,0)</f>
        <v>1620</v>
      </c>
      <c r="K50" s="82">
        <f>ROUND('[5]CALENDARIO '!L54,0)</f>
        <v>4581</v>
      </c>
      <c r="L50" s="82">
        <f>ROUND('[5]CALENDARIO '!M54,0)</f>
        <v>860</v>
      </c>
      <c r="M50" s="82">
        <f>ROUND('[5]CALENDARIO '!N54,0)</f>
        <v>864</v>
      </c>
      <c r="N50" s="82">
        <f>ROUND('[5]CALENDARIO '!O54,0)</f>
        <v>279</v>
      </c>
      <c r="O50" s="82">
        <f>ROUND('[5]CALENDARIO '!P54,0)</f>
        <v>1655</v>
      </c>
    </row>
    <row r="51" spans="1:15" x14ac:dyDescent="0.2">
      <c r="A51" s="80" t="s">
        <v>140</v>
      </c>
      <c r="B51" s="81" t="s">
        <v>64</v>
      </c>
      <c r="C51" s="82">
        <f t="shared" si="0"/>
        <v>16312</v>
      </c>
      <c r="D51" s="82">
        <f>ROUND('[5]CALENDARIO '!E55,0)</f>
        <v>1391</v>
      </c>
      <c r="E51" s="82">
        <f>ROUND('[5]CALENDARIO '!F55,0)</f>
        <v>1291</v>
      </c>
      <c r="F51" s="82">
        <f>ROUND('[5]CALENDARIO '!G55,0)</f>
        <v>625</v>
      </c>
      <c r="G51" s="82">
        <f>ROUND('[5]CALENDARIO '!H55,0)</f>
        <v>758</v>
      </c>
      <c r="H51" s="82">
        <f>ROUND('[5]CALENDARIO '!I55,0)</f>
        <v>1618</v>
      </c>
      <c r="I51" s="82">
        <f>ROUND('[5]CALENDARIO '!J55,0)</f>
        <v>1159</v>
      </c>
      <c r="J51" s="82">
        <f>ROUND('[5]CALENDARIO '!K55,0)</f>
        <v>1556</v>
      </c>
      <c r="K51" s="82">
        <f>ROUND('[5]CALENDARIO '!L55,0)</f>
        <v>4400</v>
      </c>
      <c r="L51" s="82">
        <f>ROUND('[5]CALENDARIO '!M55,0)</f>
        <v>826</v>
      </c>
      <c r="M51" s="82">
        <f>ROUND('[5]CALENDARIO '!N55,0)</f>
        <v>830</v>
      </c>
      <c r="N51" s="82">
        <f>ROUND('[5]CALENDARIO '!O55,0)</f>
        <v>268</v>
      </c>
      <c r="O51" s="82">
        <f>ROUND('[5]CALENDARIO '!P55,0)</f>
        <v>1590</v>
      </c>
    </row>
    <row r="52" spans="1:15" x14ac:dyDescent="0.2">
      <c r="A52" s="80" t="s">
        <v>141</v>
      </c>
      <c r="B52" s="81" t="s">
        <v>65</v>
      </c>
      <c r="C52" s="82">
        <f t="shared" si="0"/>
        <v>29561</v>
      </c>
      <c r="D52" s="82">
        <f>ROUND('[5]CALENDARIO '!E56,0)</f>
        <v>2521</v>
      </c>
      <c r="E52" s="82">
        <f>ROUND('[5]CALENDARIO '!F56,0)</f>
        <v>2340</v>
      </c>
      <c r="F52" s="82">
        <f>ROUND('[5]CALENDARIO '!G56,0)</f>
        <v>1133</v>
      </c>
      <c r="G52" s="82">
        <f>ROUND('[5]CALENDARIO '!H56,0)</f>
        <v>1374</v>
      </c>
      <c r="H52" s="82">
        <f>ROUND('[5]CALENDARIO '!I56,0)</f>
        <v>2932</v>
      </c>
      <c r="I52" s="82">
        <f>ROUND('[5]CALENDARIO '!J56,0)</f>
        <v>2100</v>
      </c>
      <c r="J52" s="82">
        <f>ROUND('[5]CALENDARIO '!K56,0)</f>
        <v>2820</v>
      </c>
      <c r="K52" s="82">
        <f>ROUND('[5]CALENDARIO '!L56,0)</f>
        <v>7973</v>
      </c>
      <c r="L52" s="82">
        <f>ROUND('[5]CALENDARIO '!M56,0)</f>
        <v>1497</v>
      </c>
      <c r="M52" s="82">
        <f>ROUND('[5]CALENDARIO '!N56,0)</f>
        <v>1505</v>
      </c>
      <c r="N52" s="82">
        <f>ROUND('[5]CALENDARIO '!O56,0)</f>
        <v>486</v>
      </c>
      <c r="O52" s="82">
        <f>ROUND('[5]CALENDARIO '!P56,0)-1</f>
        <v>2880</v>
      </c>
    </row>
    <row r="53" spans="1:15" x14ac:dyDescent="0.2">
      <c r="A53" s="80" t="s">
        <v>142</v>
      </c>
      <c r="B53" s="81" t="s">
        <v>66</v>
      </c>
      <c r="C53" s="82">
        <f t="shared" si="0"/>
        <v>20408</v>
      </c>
      <c r="D53" s="82">
        <f>ROUND('[5]CALENDARIO '!E57,0)</f>
        <v>1741</v>
      </c>
      <c r="E53" s="82">
        <f>ROUND('[5]CALENDARIO '!F57,0)</f>
        <v>1615</v>
      </c>
      <c r="F53" s="82">
        <f>ROUND('[5]CALENDARIO '!G57,0)</f>
        <v>783</v>
      </c>
      <c r="G53" s="82">
        <f>ROUND('[5]CALENDARIO '!H57,0)</f>
        <v>949</v>
      </c>
      <c r="H53" s="82">
        <f>ROUND('[5]CALENDARIO '!I57,0)</f>
        <v>2024</v>
      </c>
      <c r="I53" s="82">
        <f>ROUND('[5]CALENDARIO '!J57,0)</f>
        <v>1449</v>
      </c>
      <c r="J53" s="82">
        <f>ROUND('[5]CALENDARIO '!K57,0)</f>
        <v>1947</v>
      </c>
      <c r="K53" s="82">
        <f>ROUND('[5]CALENDARIO '!L57,0)</f>
        <v>5505</v>
      </c>
      <c r="L53" s="82">
        <f>ROUND('[5]CALENDARIO '!M57,0)</f>
        <v>1033</v>
      </c>
      <c r="M53" s="82">
        <f>ROUND('[5]CALENDARIO '!N57,0)</f>
        <v>1039</v>
      </c>
      <c r="N53" s="82">
        <f>ROUND('[5]CALENDARIO '!O57,0)</f>
        <v>335</v>
      </c>
      <c r="O53" s="82">
        <f>ROUND('[5]CALENDARIO '!P57,0)-1</f>
        <v>1988</v>
      </c>
    </row>
    <row r="54" spans="1:15" x14ac:dyDescent="0.2">
      <c r="A54" s="80" t="s">
        <v>143</v>
      </c>
      <c r="B54" s="81" t="s">
        <v>67</v>
      </c>
      <c r="C54" s="82">
        <f t="shared" si="0"/>
        <v>92462</v>
      </c>
      <c r="D54" s="82">
        <f>ROUND('[5]CALENDARIO '!E58,0)+2</f>
        <v>7888</v>
      </c>
      <c r="E54" s="82">
        <f>ROUND('[5]CALENDARIO '!F58,0)</f>
        <v>7318</v>
      </c>
      <c r="F54" s="82">
        <f>ROUND('[5]CALENDARIO '!G58,0)</f>
        <v>3545</v>
      </c>
      <c r="G54" s="82">
        <f>ROUND('[5]CALENDARIO '!H58,0)</f>
        <v>4298</v>
      </c>
      <c r="H54" s="82">
        <f>ROUND('[5]CALENDARIO '!I58,0)</f>
        <v>9170</v>
      </c>
      <c r="I54" s="82">
        <f>ROUND('[5]CALENDARIO '!J58,0)</f>
        <v>6567</v>
      </c>
      <c r="J54" s="82">
        <f>ROUND('[5]CALENDARIO '!K58,0)</f>
        <v>8819</v>
      </c>
      <c r="K54" s="82">
        <f>ROUND('[5]CALENDARIO '!L58,0)</f>
        <v>24940</v>
      </c>
      <c r="L54" s="82">
        <f>ROUND('[5]CALENDARIO '!M58,0)</f>
        <v>4681</v>
      </c>
      <c r="M54" s="82">
        <f>ROUND('[5]CALENDARIO '!N58,0)</f>
        <v>4706</v>
      </c>
      <c r="N54" s="82">
        <f>ROUND('[5]CALENDARIO '!O58,0)</f>
        <v>1520</v>
      </c>
      <c r="O54" s="82">
        <f>ROUND('[5]CALENDARIO '!P58,0)</f>
        <v>9010</v>
      </c>
    </row>
    <row r="55" spans="1:15" x14ac:dyDescent="0.2">
      <c r="A55" s="80" t="s">
        <v>144</v>
      </c>
      <c r="B55" s="81" t="s">
        <v>68</v>
      </c>
      <c r="C55" s="82">
        <f t="shared" si="0"/>
        <v>30387</v>
      </c>
      <c r="D55" s="82">
        <f>ROUND('[5]CALENDARIO '!E59,0)+1</f>
        <v>2593</v>
      </c>
      <c r="E55" s="82">
        <f>ROUND('[5]CALENDARIO '!F59,0)</f>
        <v>2405</v>
      </c>
      <c r="F55" s="82">
        <f>ROUND('[5]CALENDARIO '!G59,0)</f>
        <v>1165</v>
      </c>
      <c r="G55" s="82">
        <f>ROUND('[5]CALENDARIO '!H59,0)</f>
        <v>1413</v>
      </c>
      <c r="H55" s="82">
        <f>ROUND('[5]CALENDARIO '!I59,0)</f>
        <v>3014</v>
      </c>
      <c r="I55" s="82">
        <f>ROUND('[5]CALENDARIO '!J59,0)</f>
        <v>2158</v>
      </c>
      <c r="J55" s="82">
        <f>ROUND('[5]CALENDARIO '!K59,0)</f>
        <v>2898</v>
      </c>
      <c r="K55" s="82">
        <f>ROUND('[5]CALENDARIO '!L59,0)</f>
        <v>8196</v>
      </c>
      <c r="L55" s="82">
        <f>ROUND('[5]CALENDARIO '!M59,0)</f>
        <v>1538</v>
      </c>
      <c r="M55" s="82">
        <f>ROUND('[5]CALENDARIO '!N59,0)</f>
        <v>1547</v>
      </c>
      <c r="N55" s="82">
        <f>ROUND('[5]CALENDARIO '!O59,0)</f>
        <v>499</v>
      </c>
      <c r="O55" s="82">
        <f>ROUND('[5]CALENDARIO '!P59,0)</f>
        <v>2961</v>
      </c>
    </row>
    <row r="56" spans="1:15" x14ac:dyDescent="0.2">
      <c r="A56" s="80" t="s">
        <v>145</v>
      </c>
      <c r="B56" s="81" t="s">
        <v>69</v>
      </c>
      <c r="C56" s="82">
        <f t="shared" si="0"/>
        <v>13430</v>
      </c>
      <c r="D56" s="82">
        <f>ROUND('[5]CALENDARIO '!E60,0)</f>
        <v>1145</v>
      </c>
      <c r="E56" s="82">
        <f>ROUND('[5]CALENDARIO '!F60,0)</f>
        <v>1063</v>
      </c>
      <c r="F56" s="82">
        <f>ROUND('[5]CALENDARIO '!G60,0)</f>
        <v>515</v>
      </c>
      <c r="G56" s="82">
        <f>ROUND('[5]CALENDARIO '!H60,0)</f>
        <v>624</v>
      </c>
      <c r="H56" s="82">
        <f>ROUND('[5]CALENDARIO '!I60,0)</f>
        <v>1332</v>
      </c>
      <c r="I56" s="82">
        <f>ROUND('[5]CALENDARIO '!J60,0)</f>
        <v>954</v>
      </c>
      <c r="J56" s="82">
        <f>ROUND('[5]CALENDARIO '!K60,0)</f>
        <v>1281</v>
      </c>
      <c r="K56" s="82">
        <f>ROUND('[5]CALENDARIO '!L60,0)</f>
        <v>3623</v>
      </c>
      <c r="L56" s="82">
        <f>ROUND('[5]CALENDARIO '!M60,0)</f>
        <v>680</v>
      </c>
      <c r="M56" s="82">
        <f>ROUND('[5]CALENDARIO '!N60,0)</f>
        <v>684</v>
      </c>
      <c r="N56" s="82">
        <f>ROUND('[5]CALENDARIO '!O60,0)</f>
        <v>221</v>
      </c>
      <c r="O56" s="82">
        <f>ROUND('[5]CALENDARIO '!P60,0)-1</f>
        <v>1308</v>
      </c>
    </row>
    <row r="57" spans="1:15" x14ac:dyDescent="0.2">
      <c r="A57" s="80" t="s">
        <v>146</v>
      </c>
      <c r="B57" s="81" t="s">
        <v>70</v>
      </c>
      <c r="C57" s="82">
        <f t="shared" si="0"/>
        <v>22810</v>
      </c>
      <c r="D57" s="82">
        <f>ROUND('[5]CALENDARIO '!E61,0)</f>
        <v>1945</v>
      </c>
      <c r="E57" s="82">
        <f>ROUND('[5]CALENDARIO '!F61,0)</f>
        <v>1805</v>
      </c>
      <c r="F57" s="82">
        <f>ROUND('[5]CALENDARIO '!G61,0)</f>
        <v>875</v>
      </c>
      <c r="G57" s="82">
        <f>ROUND('[5]CALENDARIO '!H61,0)</f>
        <v>1060</v>
      </c>
      <c r="H57" s="82">
        <f>ROUND('[5]CALENDARIO '!I61,0)</f>
        <v>2262</v>
      </c>
      <c r="I57" s="82">
        <f>ROUND('[5]CALENDARIO '!J61,0)</f>
        <v>1620</v>
      </c>
      <c r="J57" s="82">
        <f>ROUND('[5]CALENDARIO '!K61,0)</f>
        <v>2176</v>
      </c>
      <c r="K57" s="82">
        <f>ROUND('[5]CALENDARIO '!L61,0)</f>
        <v>6153</v>
      </c>
      <c r="L57" s="82">
        <f>ROUND('[5]CALENDARIO '!M61,0)</f>
        <v>1155</v>
      </c>
      <c r="M57" s="82">
        <f>ROUND('[5]CALENDARIO '!N61,0)</f>
        <v>1161</v>
      </c>
      <c r="N57" s="82">
        <f>ROUND('[5]CALENDARIO '!O61,0)</f>
        <v>375</v>
      </c>
      <c r="O57" s="82">
        <f>ROUND('[5]CALENDARIO '!P61,0)</f>
        <v>2223</v>
      </c>
    </row>
    <row r="58" spans="1:15" x14ac:dyDescent="0.2">
      <c r="A58" s="80" t="s">
        <v>147</v>
      </c>
      <c r="B58" s="81" t="s">
        <v>71</v>
      </c>
      <c r="C58" s="82">
        <f t="shared" si="0"/>
        <v>24810</v>
      </c>
      <c r="D58" s="82">
        <f>ROUND('[5]CALENDARIO '!E62,0)</f>
        <v>2116</v>
      </c>
      <c r="E58" s="82">
        <f>ROUND('[5]CALENDARIO '!F62,0)</f>
        <v>1964</v>
      </c>
      <c r="F58" s="82">
        <f>ROUND('[5]CALENDARIO '!G62,0)</f>
        <v>951</v>
      </c>
      <c r="G58" s="82">
        <f>ROUND('[5]CALENDARIO '!H62,0)</f>
        <v>1153</v>
      </c>
      <c r="H58" s="82">
        <f>ROUND('[5]CALENDARIO '!I62,0)</f>
        <v>2460</v>
      </c>
      <c r="I58" s="82">
        <f>ROUND('[5]CALENDARIO '!J62,0)</f>
        <v>1762</v>
      </c>
      <c r="J58" s="82">
        <f>ROUND('[5]CALENDARIO '!K62,0)</f>
        <v>2366</v>
      </c>
      <c r="K58" s="82">
        <f>ROUND('[5]CALENDARIO '!L62,0)</f>
        <v>6692</v>
      </c>
      <c r="L58" s="82">
        <f>ROUND('[5]CALENDARIO '!M62,0)</f>
        <v>1256</v>
      </c>
      <c r="M58" s="82">
        <f>ROUND('[5]CALENDARIO '!N62,0)</f>
        <v>1263</v>
      </c>
      <c r="N58" s="82">
        <f>ROUND('[5]CALENDARIO '!O62,0)</f>
        <v>408</v>
      </c>
      <c r="O58" s="82">
        <f>ROUND('[5]CALENDARIO '!P62,0)+1</f>
        <v>2419</v>
      </c>
    </row>
    <row r="59" spans="1:15" x14ac:dyDescent="0.2">
      <c r="A59" s="80" t="s">
        <v>148</v>
      </c>
      <c r="B59" s="81" t="s">
        <v>72</v>
      </c>
      <c r="C59" s="82">
        <f t="shared" si="0"/>
        <v>23732</v>
      </c>
      <c r="D59" s="82">
        <f>ROUND('[5]CALENDARIO '!E63,0)</f>
        <v>2024</v>
      </c>
      <c r="E59" s="82">
        <f>ROUND('[5]CALENDARIO '!F63,0)</f>
        <v>1878</v>
      </c>
      <c r="F59" s="82">
        <f>ROUND('[5]CALENDARIO '!G63,0)</f>
        <v>910</v>
      </c>
      <c r="G59" s="82">
        <f>ROUND('[5]CALENDARIO '!H63,0)</f>
        <v>1103</v>
      </c>
      <c r="H59" s="82">
        <f>ROUND('[5]CALENDARIO '!I63,0)</f>
        <v>2354</v>
      </c>
      <c r="I59" s="82">
        <f>ROUND('[5]CALENDARIO '!J63,0)</f>
        <v>1686</v>
      </c>
      <c r="J59" s="82">
        <f>ROUND('[5]CALENDARIO '!K63,0)</f>
        <v>2264</v>
      </c>
      <c r="K59" s="82">
        <f>ROUND('[5]CALENDARIO '!L63,0)</f>
        <v>6401</v>
      </c>
      <c r="L59" s="82">
        <f>ROUND('[5]CALENDARIO '!M63,0)-1</f>
        <v>1201</v>
      </c>
      <c r="M59" s="82">
        <f>ROUND('[5]CALENDARIO '!N63,0)</f>
        <v>1208</v>
      </c>
      <c r="N59" s="82">
        <f>ROUND('[5]CALENDARIO '!O63,0)</f>
        <v>390</v>
      </c>
      <c r="O59" s="82">
        <f>ROUND('[5]CALENDARIO '!P63,0)</f>
        <v>2313</v>
      </c>
    </row>
    <row r="60" spans="1:15" x14ac:dyDescent="0.2">
      <c r="A60" s="80" t="s">
        <v>149</v>
      </c>
      <c r="B60" s="81" t="s">
        <v>73</v>
      </c>
      <c r="C60" s="82">
        <f t="shared" si="0"/>
        <v>21352</v>
      </c>
      <c r="D60" s="82">
        <f>ROUND('[5]CALENDARIO '!E64,0)</f>
        <v>1821</v>
      </c>
      <c r="E60" s="82">
        <f>ROUND('[5]CALENDARIO '!F64,0)</f>
        <v>1690</v>
      </c>
      <c r="F60" s="82">
        <f>ROUND('[5]CALENDARIO '!G64,0)</f>
        <v>819</v>
      </c>
      <c r="G60" s="82">
        <f>ROUND('[5]CALENDARIO '!H64,0)</f>
        <v>993</v>
      </c>
      <c r="H60" s="82">
        <f>ROUND('[5]CALENDARIO '!I64,0)</f>
        <v>2118</v>
      </c>
      <c r="I60" s="82">
        <f>ROUND('[5]CALENDARIO '!J64,0)</f>
        <v>1517</v>
      </c>
      <c r="J60" s="82">
        <f>ROUND('[5]CALENDARIO '!K64,0)</f>
        <v>2037</v>
      </c>
      <c r="K60" s="82">
        <f>ROUND('[5]CALENDARIO '!L64,0)</f>
        <v>5759</v>
      </c>
      <c r="L60" s="82">
        <f>ROUND('[5]CALENDARIO '!M64,0)</f>
        <v>1081</v>
      </c>
      <c r="M60" s="82">
        <f>ROUND('[5]CALENDARIO '!N64,0)</f>
        <v>1087</v>
      </c>
      <c r="N60" s="82">
        <f>ROUND('[5]CALENDARIO '!O64,0)</f>
        <v>351</v>
      </c>
      <c r="O60" s="82">
        <f>ROUND('[5]CALENDARIO '!P64,0)-2</f>
        <v>2079</v>
      </c>
    </row>
    <row r="61" spans="1:15" x14ac:dyDescent="0.2">
      <c r="A61" s="80" t="s">
        <v>150</v>
      </c>
      <c r="B61" s="81" t="s">
        <v>74</v>
      </c>
      <c r="C61" s="82">
        <f t="shared" si="0"/>
        <v>19633</v>
      </c>
      <c r="D61" s="82">
        <f>ROUND('[5]CALENDARIO '!E65,0)</f>
        <v>1675</v>
      </c>
      <c r="E61" s="82">
        <f>ROUND('[5]CALENDARIO '!F65,0)</f>
        <v>1554</v>
      </c>
      <c r="F61" s="82">
        <f>ROUND('[5]CALENDARIO '!G65,0)</f>
        <v>753</v>
      </c>
      <c r="G61" s="82">
        <f>ROUND('[5]CALENDARIO '!H65,0)</f>
        <v>913</v>
      </c>
      <c r="H61" s="82">
        <f>ROUND('[5]CALENDARIO '!I65,0)</f>
        <v>1947</v>
      </c>
      <c r="I61" s="82">
        <f>ROUND('[5]CALENDARIO '!J65,0)</f>
        <v>1394</v>
      </c>
      <c r="J61" s="82">
        <f>ROUND('[5]CALENDARIO '!K65,0)</f>
        <v>1873</v>
      </c>
      <c r="K61" s="82">
        <f>ROUND('[5]CALENDARIO '!L65,0)</f>
        <v>5296</v>
      </c>
      <c r="L61" s="82">
        <f>ROUND('[5]CALENDARIO '!M65,0)</f>
        <v>994</v>
      </c>
      <c r="M61" s="82">
        <f>ROUND('[5]CALENDARIO '!N65,0)-1</f>
        <v>998</v>
      </c>
      <c r="N61" s="82">
        <f>ROUND('[5]CALENDARIO '!O65,0)</f>
        <v>323</v>
      </c>
      <c r="O61" s="82">
        <f>ROUND('[5]CALENDARIO '!P65,0)</f>
        <v>1913</v>
      </c>
    </row>
    <row r="62" spans="1:15" x14ac:dyDescent="0.2">
      <c r="A62" s="80" t="s">
        <v>151</v>
      </c>
      <c r="B62" s="81" t="s">
        <v>75</v>
      </c>
      <c r="C62" s="82">
        <f t="shared" si="0"/>
        <v>31917</v>
      </c>
      <c r="D62" s="82">
        <f>ROUND('[5]CALENDARIO '!E66,0)</f>
        <v>2722</v>
      </c>
      <c r="E62" s="82">
        <f>ROUND('[5]CALENDARIO '!F66,0)</f>
        <v>2526</v>
      </c>
      <c r="F62" s="82">
        <f>ROUND('[5]CALENDARIO '!G66,0)</f>
        <v>1224</v>
      </c>
      <c r="G62" s="82">
        <f>ROUND('[5]CALENDARIO '!H66,0)</f>
        <v>1484</v>
      </c>
      <c r="H62" s="82">
        <f>ROUND('[5]CALENDARIO '!I66,0)</f>
        <v>3165</v>
      </c>
      <c r="I62" s="82">
        <f>ROUND('[5]CALENDARIO '!J66,0)</f>
        <v>2267</v>
      </c>
      <c r="J62" s="82">
        <f>ROUND('[5]CALENDARIO '!K66,0)</f>
        <v>3044</v>
      </c>
      <c r="K62" s="82">
        <f>ROUND('[5]CALENDARIO '!L66,0)</f>
        <v>8609</v>
      </c>
      <c r="L62" s="82">
        <f>ROUND('[5]CALENDARIO '!M66,0)</f>
        <v>1616</v>
      </c>
      <c r="M62" s="82">
        <f>ROUND('[5]CALENDARIO '!N66,0)</f>
        <v>1625</v>
      </c>
      <c r="N62" s="82">
        <f>ROUND('[5]CALENDARIO '!O66,0)</f>
        <v>525</v>
      </c>
      <c r="O62" s="82">
        <f>ROUND('[5]CALENDARIO '!P66,0)</f>
        <v>3110</v>
      </c>
    </row>
    <row r="63" spans="1:15" x14ac:dyDescent="0.2">
      <c r="A63" s="80" t="s">
        <v>152</v>
      </c>
      <c r="B63" s="81" t="s">
        <v>76</v>
      </c>
      <c r="C63" s="82">
        <f t="shared" si="0"/>
        <v>33531</v>
      </c>
      <c r="D63" s="82">
        <f>ROUND('[5]CALENDARIO '!E67,0)</f>
        <v>2860</v>
      </c>
      <c r="E63" s="82">
        <f>ROUND('[5]CALENDARIO '!F67,0)</f>
        <v>2654</v>
      </c>
      <c r="F63" s="82">
        <f>ROUND('[5]CALENDARIO '!G67,0)</f>
        <v>1286</v>
      </c>
      <c r="G63" s="82">
        <f>ROUND('[5]CALENDARIO '!H67,0)</f>
        <v>1559</v>
      </c>
      <c r="H63" s="82">
        <f>ROUND('[5]CALENDARIO '!I67,0)</f>
        <v>3325</v>
      </c>
      <c r="I63" s="82">
        <f>ROUND('[5]CALENDARIO '!J67,0)</f>
        <v>2382</v>
      </c>
      <c r="J63" s="82">
        <f>ROUND('[5]CALENDARIO '!K67,0)</f>
        <v>3198</v>
      </c>
      <c r="K63" s="82">
        <f>ROUND('[5]CALENDARIO '!L67,0)</f>
        <v>9044</v>
      </c>
      <c r="L63" s="82">
        <f>ROUND('[5]CALENDARIO '!M67,0)</f>
        <v>1698</v>
      </c>
      <c r="M63" s="82">
        <f>ROUND('[5]CALENDARIO '!N67,0)</f>
        <v>1707</v>
      </c>
      <c r="N63" s="82">
        <f>ROUND('[5]CALENDARIO '!O67,0)</f>
        <v>551</v>
      </c>
      <c r="O63" s="82">
        <f>ROUND('[5]CALENDARIO '!P67,0)</f>
        <v>3267</v>
      </c>
    </row>
    <row r="64" spans="1:15" ht="13.5" thickBot="1" x14ac:dyDescent="0.25">
      <c r="A64" s="83" t="s">
        <v>153</v>
      </c>
      <c r="B64" s="84" t="s">
        <v>77</v>
      </c>
      <c r="C64" s="85">
        <f t="shared" si="0"/>
        <v>14101</v>
      </c>
      <c r="D64" s="85">
        <f>ROUND('[5]CALENDARIO '!E68,0)</f>
        <v>1203</v>
      </c>
      <c r="E64" s="85">
        <f>ROUND('[5]CALENDARIO '!F68,0)</f>
        <v>1116</v>
      </c>
      <c r="F64" s="85">
        <f>ROUND('[5]CALENDARIO '!G68,0)</f>
        <v>541</v>
      </c>
      <c r="G64" s="85">
        <f>ROUND('[5]CALENDARIO '!H68,0)</f>
        <v>656</v>
      </c>
      <c r="H64" s="85">
        <f>ROUND('[5]CALENDARIO '!I68,0)</f>
        <v>1399</v>
      </c>
      <c r="I64" s="85">
        <f>ROUND('[5]CALENDARIO '!J68,0)</f>
        <v>1002</v>
      </c>
      <c r="J64" s="85">
        <f>ROUND('[5]CALENDARIO '!K68,0)</f>
        <v>1345</v>
      </c>
      <c r="K64" s="85">
        <f>ROUND('[5]CALENDARIO '!L68,0)</f>
        <v>3804</v>
      </c>
      <c r="L64" s="85">
        <f>ROUND('[5]CALENDARIO '!M68,0)</f>
        <v>714</v>
      </c>
      <c r="M64" s="85">
        <f>ROUND('[5]CALENDARIO '!N68,0)</f>
        <v>718</v>
      </c>
      <c r="N64" s="85">
        <f>ROUND('[5]CALENDARIO '!O68,0)</f>
        <v>232</v>
      </c>
      <c r="O64" s="85">
        <f>ROUND('[5]CALENDARIO '!P68,0)-3</f>
        <v>1371</v>
      </c>
    </row>
    <row r="65" spans="1:15" ht="13.5" thickBot="1" x14ac:dyDescent="0.25">
      <c r="A65" s="86"/>
      <c r="B65" s="87" t="s">
        <v>154</v>
      </c>
      <c r="C65" s="88">
        <f t="shared" ref="C65:O65" si="1">SUM(C5:C64)</f>
        <v>1473118</v>
      </c>
      <c r="D65" s="88">
        <f t="shared" si="1"/>
        <v>125644</v>
      </c>
      <c r="E65" s="88">
        <f t="shared" si="1"/>
        <v>116594</v>
      </c>
      <c r="F65" s="88">
        <f t="shared" si="1"/>
        <v>56485</v>
      </c>
      <c r="G65" s="88">
        <f t="shared" si="1"/>
        <v>68481</v>
      </c>
      <c r="H65" s="88">
        <f t="shared" si="1"/>
        <v>146094</v>
      </c>
      <c r="I65" s="88">
        <f t="shared" si="1"/>
        <v>104631</v>
      </c>
      <c r="J65" s="88">
        <f t="shared" si="1"/>
        <v>140512</v>
      </c>
      <c r="K65" s="88">
        <f t="shared" si="1"/>
        <v>397350</v>
      </c>
      <c r="L65" s="88">
        <f t="shared" si="1"/>
        <v>74582</v>
      </c>
      <c r="M65" s="88">
        <f t="shared" si="1"/>
        <v>74981</v>
      </c>
      <c r="N65" s="88">
        <f t="shared" si="1"/>
        <v>24215</v>
      </c>
      <c r="O65" s="88">
        <f t="shared" si="1"/>
        <v>143549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96F53-B344-4397-A489-2D870B903699}">
  <dimension ref="A1:O66"/>
  <sheetViews>
    <sheetView workbookViewId="0">
      <selection activeCell="A25" sqref="A25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34" width="11.42578125" style="29"/>
    <col min="235" max="235" width="4" style="29" bestFit="1" customWidth="1"/>
    <col min="236" max="236" width="24.140625" style="29" bestFit="1" customWidth="1"/>
    <col min="237" max="237" width="16.85546875" style="29" bestFit="1" customWidth="1"/>
    <col min="238" max="238" width="14.28515625" style="29" bestFit="1" customWidth="1"/>
    <col min="239" max="239" width="15.28515625" style="29" bestFit="1" customWidth="1"/>
    <col min="240" max="240" width="14.28515625" style="29" bestFit="1" customWidth="1"/>
    <col min="241" max="241" width="13.42578125" style="29" customWidth="1"/>
    <col min="242" max="243" width="15.28515625" style="29" bestFit="1" customWidth="1"/>
    <col min="244" max="244" width="14.28515625" style="29" bestFit="1" customWidth="1"/>
    <col min="245" max="245" width="15.28515625" style="29" bestFit="1" customWidth="1"/>
    <col min="246" max="249" width="14.28515625" style="29" bestFit="1" customWidth="1"/>
    <col min="250" max="250" width="16.85546875" style="29" bestFit="1" customWidth="1"/>
    <col min="251" max="251" width="13.85546875" style="29" bestFit="1" customWidth="1"/>
    <col min="252" max="252" width="11.42578125" style="29"/>
    <col min="253" max="253" width="4" style="29" bestFit="1" customWidth="1"/>
    <col min="254" max="254" width="24.140625" style="29" bestFit="1" customWidth="1"/>
    <col min="255" max="265" width="11.42578125" style="29"/>
    <col min="266" max="266" width="11.7109375" style="29" bestFit="1" customWidth="1"/>
    <col min="267" max="490" width="11.42578125" style="29"/>
    <col min="491" max="491" width="4" style="29" bestFit="1" customWidth="1"/>
    <col min="492" max="492" width="24.140625" style="29" bestFit="1" customWidth="1"/>
    <col min="493" max="493" width="16.85546875" style="29" bestFit="1" customWidth="1"/>
    <col min="494" max="494" width="14.28515625" style="29" bestFit="1" customWidth="1"/>
    <col min="495" max="495" width="15.28515625" style="29" bestFit="1" customWidth="1"/>
    <col min="496" max="496" width="14.28515625" style="29" bestFit="1" customWidth="1"/>
    <col min="497" max="497" width="13.42578125" style="29" customWidth="1"/>
    <col min="498" max="499" width="15.28515625" style="29" bestFit="1" customWidth="1"/>
    <col min="500" max="500" width="14.28515625" style="29" bestFit="1" customWidth="1"/>
    <col min="501" max="501" width="15.28515625" style="29" bestFit="1" customWidth="1"/>
    <col min="502" max="505" width="14.28515625" style="29" bestFit="1" customWidth="1"/>
    <col min="506" max="506" width="16.85546875" style="29" bestFit="1" customWidth="1"/>
    <col min="507" max="507" width="13.85546875" style="29" bestFit="1" customWidth="1"/>
    <col min="508" max="508" width="11.42578125" style="29"/>
    <col min="509" max="509" width="4" style="29" bestFit="1" customWidth="1"/>
    <col min="510" max="510" width="24.140625" style="29" bestFit="1" customWidth="1"/>
    <col min="511" max="521" width="11.42578125" style="29"/>
    <col min="522" max="522" width="11.7109375" style="29" bestFit="1" customWidth="1"/>
    <col min="523" max="746" width="11.42578125" style="29"/>
    <col min="747" max="747" width="4" style="29" bestFit="1" customWidth="1"/>
    <col min="748" max="748" width="24.140625" style="29" bestFit="1" customWidth="1"/>
    <col min="749" max="749" width="16.85546875" style="29" bestFit="1" customWidth="1"/>
    <col min="750" max="750" width="14.28515625" style="29" bestFit="1" customWidth="1"/>
    <col min="751" max="751" width="15.28515625" style="29" bestFit="1" customWidth="1"/>
    <col min="752" max="752" width="14.28515625" style="29" bestFit="1" customWidth="1"/>
    <col min="753" max="753" width="13.42578125" style="29" customWidth="1"/>
    <col min="754" max="755" width="15.28515625" style="29" bestFit="1" customWidth="1"/>
    <col min="756" max="756" width="14.28515625" style="29" bestFit="1" customWidth="1"/>
    <col min="757" max="757" width="15.28515625" style="29" bestFit="1" customWidth="1"/>
    <col min="758" max="761" width="14.28515625" style="29" bestFit="1" customWidth="1"/>
    <col min="762" max="762" width="16.85546875" style="29" bestFit="1" customWidth="1"/>
    <col min="763" max="763" width="13.85546875" style="29" bestFit="1" customWidth="1"/>
    <col min="764" max="764" width="11.42578125" style="29"/>
    <col min="765" max="765" width="4" style="29" bestFit="1" customWidth="1"/>
    <col min="766" max="766" width="24.140625" style="29" bestFit="1" customWidth="1"/>
    <col min="767" max="777" width="11.42578125" style="29"/>
    <col min="778" max="778" width="11.7109375" style="29" bestFit="1" customWidth="1"/>
    <col min="779" max="1002" width="11.42578125" style="29"/>
    <col min="1003" max="1003" width="4" style="29" bestFit="1" customWidth="1"/>
    <col min="1004" max="1004" width="24.140625" style="29" bestFit="1" customWidth="1"/>
    <col min="1005" max="1005" width="16.85546875" style="29" bestFit="1" customWidth="1"/>
    <col min="1006" max="1006" width="14.28515625" style="29" bestFit="1" customWidth="1"/>
    <col min="1007" max="1007" width="15.28515625" style="29" bestFit="1" customWidth="1"/>
    <col min="1008" max="1008" width="14.28515625" style="29" bestFit="1" customWidth="1"/>
    <col min="1009" max="1009" width="13.42578125" style="29" customWidth="1"/>
    <col min="1010" max="1011" width="15.28515625" style="29" bestFit="1" customWidth="1"/>
    <col min="1012" max="1012" width="14.28515625" style="29" bestFit="1" customWidth="1"/>
    <col min="1013" max="1013" width="15.28515625" style="29" bestFit="1" customWidth="1"/>
    <col min="1014" max="1017" width="14.28515625" style="29" bestFit="1" customWidth="1"/>
    <col min="1018" max="1018" width="16.85546875" style="29" bestFit="1" customWidth="1"/>
    <col min="1019" max="1019" width="13.85546875" style="29" bestFit="1" customWidth="1"/>
    <col min="1020" max="1020" width="11.42578125" style="29"/>
    <col min="1021" max="1021" width="4" style="29" bestFit="1" customWidth="1"/>
    <col min="1022" max="1022" width="24.140625" style="29" bestFit="1" customWidth="1"/>
    <col min="1023" max="1033" width="11.42578125" style="29"/>
    <col min="1034" max="1034" width="11.7109375" style="29" bestFit="1" customWidth="1"/>
    <col min="1035" max="1258" width="11.42578125" style="29"/>
    <col min="1259" max="1259" width="4" style="29" bestFit="1" customWidth="1"/>
    <col min="1260" max="1260" width="24.140625" style="29" bestFit="1" customWidth="1"/>
    <col min="1261" max="1261" width="16.85546875" style="29" bestFit="1" customWidth="1"/>
    <col min="1262" max="1262" width="14.28515625" style="29" bestFit="1" customWidth="1"/>
    <col min="1263" max="1263" width="15.28515625" style="29" bestFit="1" customWidth="1"/>
    <col min="1264" max="1264" width="14.28515625" style="29" bestFit="1" customWidth="1"/>
    <col min="1265" max="1265" width="13.42578125" style="29" customWidth="1"/>
    <col min="1266" max="1267" width="15.28515625" style="29" bestFit="1" customWidth="1"/>
    <col min="1268" max="1268" width="14.28515625" style="29" bestFit="1" customWidth="1"/>
    <col min="1269" max="1269" width="15.28515625" style="29" bestFit="1" customWidth="1"/>
    <col min="1270" max="1273" width="14.28515625" style="29" bestFit="1" customWidth="1"/>
    <col min="1274" max="1274" width="16.85546875" style="29" bestFit="1" customWidth="1"/>
    <col min="1275" max="1275" width="13.85546875" style="29" bestFit="1" customWidth="1"/>
    <col min="1276" max="1276" width="11.42578125" style="29"/>
    <col min="1277" max="1277" width="4" style="29" bestFit="1" customWidth="1"/>
    <col min="1278" max="1278" width="24.140625" style="29" bestFit="1" customWidth="1"/>
    <col min="1279" max="1289" width="11.42578125" style="29"/>
    <col min="1290" max="1290" width="11.7109375" style="29" bestFit="1" customWidth="1"/>
    <col min="1291" max="1514" width="11.42578125" style="29"/>
    <col min="1515" max="1515" width="4" style="29" bestFit="1" customWidth="1"/>
    <col min="1516" max="1516" width="24.140625" style="29" bestFit="1" customWidth="1"/>
    <col min="1517" max="1517" width="16.85546875" style="29" bestFit="1" customWidth="1"/>
    <col min="1518" max="1518" width="14.28515625" style="29" bestFit="1" customWidth="1"/>
    <col min="1519" max="1519" width="15.28515625" style="29" bestFit="1" customWidth="1"/>
    <col min="1520" max="1520" width="14.28515625" style="29" bestFit="1" customWidth="1"/>
    <col min="1521" max="1521" width="13.42578125" style="29" customWidth="1"/>
    <col min="1522" max="1523" width="15.28515625" style="29" bestFit="1" customWidth="1"/>
    <col min="1524" max="1524" width="14.28515625" style="29" bestFit="1" customWidth="1"/>
    <col min="1525" max="1525" width="15.28515625" style="29" bestFit="1" customWidth="1"/>
    <col min="1526" max="1529" width="14.28515625" style="29" bestFit="1" customWidth="1"/>
    <col min="1530" max="1530" width="16.85546875" style="29" bestFit="1" customWidth="1"/>
    <col min="1531" max="1531" width="13.85546875" style="29" bestFit="1" customWidth="1"/>
    <col min="1532" max="1532" width="11.42578125" style="29"/>
    <col min="1533" max="1533" width="4" style="29" bestFit="1" customWidth="1"/>
    <col min="1534" max="1534" width="24.140625" style="29" bestFit="1" customWidth="1"/>
    <col min="1535" max="1545" width="11.42578125" style="29"/>
    <col min="1546" max="1546" width="11.7109375" style="29" bestFit="1" customWidth="1"/>
    <col min="1547" max="1770" width="11.42578125" style="29"/>
    <col min="1771" max="1771" width="4" style="29" bestFit="1" customWidth="1"/>
    <col min="1772" max="1772" width="24.140625" style="29" bestFit="1" customWidth="1"/>
    <col min="1773" max="1773" width="16.85546875" style="29" bestFit="1" customWidth="1"/>
    <col min="1774" max="1774" width="14.28515625" style="29" bestFit="1" customWidth="1"/>
    <col min="1775" max="1775" width="15.28515625" style="29" bestFit="1" customWidth="1"/>
    <col min="1776" max="1776" width="14.28515625" style="29" bestFit="1" customWidth="1"/>
    <col min="1777" max="1777" width="13.42578125" style="29" customWidth="1"/>
    <col min="1778" max="1779" width="15.28515625" style="29" bestFit="1" customWidth="1"/>
    <col min="1780" max="1780" width="14.28515625" style="29" bestFit="1" customWidth="1"/>
    <col min="1781" max="1781" width="15.28515625" style="29" bestFit="1" customWidth="1"/>
    <col min="1782" max="1785" width="14.28515625" style="29" bestFit="1" customWidth="1"/>
    <col min="1786" max="1786" width="16.85546875" style="29" bestFit="1" customWidth="1"/>
    <col min="1787" max="1787" width="13.85546875" style="29" bestFit="1" customWidth="1"/>
    <col min="1788" max="1788" width="11.42578125" style="29"/>
    <col min="1789" max="1789" width="4" style="29" bestFit="1" customWidth="1"/>
    <col min="1790" max="1790" width="24.140625" style="29" bestFit="1" customWidth="1"/>
    <col min="1791" max="1801" width="11.42578125" style="29"/>
    <col min="1802" max="1802" width="11.7109375" style="29" bestFit="1" customWidth="1"/>
    <col min="1803" max="2026" width="11.42578125" style="29"/>
    <col min="2027" max="2027" width="4" style="29" bestFit="1" customWidth="1"/>
    <col min="2028" max="2028" width="24.140625" style="29" bestFit="1" customWidth="1"/>
    <col min="2029" max="2029" width="16.85546875" style="29" bestFit="1" customWidth="1"/>
    <col min="2030" max="2030" width="14.28515625" style="29" bestFit="1" customWidth="1"/>
    <col min="2031" max="2031" width="15.28515625" style="29" bestFit="1" customWidth="1"/>
    <col min="2032" max="2032" width="14.28515625" style="29" bestFit="1" customWidth="1"/>
    <col min="2033" max="2033" width="13.42578125" style="29" customWidth="1"/>
    <col min="2034" max="2035" width="15.28515625" style="29" bestFit="1" customWidth="1"/>
    <col min="2036" max="2036" width="14.28515625" style="29" bestFit="1" customWidth="1"/>
    <col min="2037" max="2037" width="15.28515625" style="29" bestFit="1" customWidth="1"/>
    <col min="2038" max="2041" width="14.28515625" style="29" bestFit="1" customWidth="1"/>
    <col min="2042" max="2042" width="16.85546875" style="29" bestFit="1" customWidth="1"/>
    <col min="2043" max="2043" width="13.85546875" style="29" bestFit="1" customWidth="1"/>
    <col min="2044" max="2044" width="11.42578125" style="29"/>
    <col min="2045" max="2045" width="4" style="29" bestFit="1" customWidth="1"/>
    <col min="2046" max="2046" width="24.140625" style="29" bestFit="1" customWidth="1"/>
    <col min="2047" max="2057" width="11.42578125" style="29"/>
    <col min="2058" max="2058" width="11.7109375" style="29" bestFit="1" customWidth="1"/>
    <col min="2059" max="2282" width="11.42578125" style="29"/>
    <col min="2283" max="2283" width="4" style="29" bestFit="1" customWidth="1"/>
    <col min="2284" max="2284" width="24.140625" style="29" bestFit="1" customWidth="1"/>
    <col min="2285" max="2285" width="16.85546875" style="29" bestFit="1" customWidth="1"/>
    <col min="2286" max="2286" width="14.28515625" style="29" bestFit="1" customWidth="1"/>
    <col min="2287" max="2287" width="15.28515625" style="29" bestFit="1" customWidth="1"/>
    <col min="2288" max="2288" width="14.28515625" style="29" bestFit="1" customWidth="1"/>
    <col min="2289" max="2289" width="13.42578125" style="29" customWidth="1"/>
    <col min="2290" max="2291" width="15.28515625" style="29" bestFit="1" customWidth="1"/>
    <col min="2292" max="2292" width="14.28515625" style="29" bestFit="1" customWidth="1"/>
    <col min="2293" max="2293" width="15.28515625" style="29" bestFit="1" customWidth="1"/>
    <col min="2294" max="2297" width="14.28515625" style="29" bestFit="1" customWidth="1"/>
    <col min="2298" max="2298" width="16.85546875" style="29" bestFit="1" customWidth="1"/>
    <col min="2299" max="2299" width="13.85546875" style="29" bestFit="1" customWidth="1"/>
    <col min="2300" max="2300" width="11.42578125" style="29"/>
    <col min="2301" max="2301" width="4" style="29" bestFit="1" customWidth="1"/>
    <col min="2302" max="2302" width="24.140625" style="29" bestFit="1" customWidth="1"/>
    <col min="2303" max="2313" width="11.42578125" style="29"/>
    <col min="2314" max="2314" width="11.7109375" style="29" bestFit="1" customWidth="1"/>
    <col min="2315" max="2538" width="11.42578125" style="29"/>
    <col min="2539" max="2539" width="4" style="29" bestFit="1" customWidth="1"/>
    <col min="2540" max="2540" width="24.140625" style="29" bestFit="1" customWidth="1"/>
    <col min="2541" max="2541" width="16.85546875" style="29" bestFit="1" customWidth="1"/>
    <col min="2542" max="2542" width="14.28515625" style="29" bestFit="1" customWidth="1"/>
    <col min="2543" max="2543" width="15.28515625" style="29" bestFit="1" customWidth="1"/>
    <col min="2544" max="2544" width="14.28515625" style="29" bestFit="1" customWidth="1"/>
    <col min="2545" max="2545" width="13.42578125" style="29" customWidth="1"/>
    <col min="2546" max="2547" width="15.28515625" style="29" bestFit="1" customWidth="1"/>
    <col min="2548" max="2548" width="14.28515625" style="29" bestFit="1" customWidth="1"/>
    <col min="2549" max="2549" width="15.28515625" style="29" bestFit="1" customWidth="1"/>
    <col min="2550" max="2553" width="14.28515625" style="29" bestFit="1" customWidth="1"/>
    <col min="2554" max="2554" width="16.85546875" style="29" bestFit="1" customWidth="1"/>
    <col min="2555" max="2555" width="13.85546875" style="29" bestFit="1" customWidth="1"/>
    <col min="2556" max="2556" width="11.42578125" style="29"/>
    <col min="2557" max="2557" width="4" style="29" bestFit="1" customWidth="1"/>
    <col min="2558" max="2558" width="24.140625" style="29" bestFit="1" customWidth="1"/>
    <col min="2559" max="2569" width="11.42578125" style="29"/>
    <col min="2570" max="2570" width="11.7109375" style="29" bestFit="1" customWidth="1"/>
    <col min="2571" max="2794" width="11.42578125" style="29"/>
    <col min="2795" max="2795" width="4" style="29" bestFit="1" customWidth="1"/>
    <col min="2796" max="2796" width="24.140625" style="29" bestFit="1" customWidth="1"/>
    <col min="2797" max="2797" width="16.85546875" style="29" bestFit="1" customWidth="1"/>
    <col min="2798" max="2798" width="14.28515625" style="29" bestFit="1" customWidth="1"/>
    <col min="2799" max="2799" width="15.28515625" style="29" bestFit="1" customWidth="1"/>
    <col min="2800" max="2800" width="14.28515625" style="29" bestFit="1" customWidth="1"/>
    <col min="2801" max="2801" width="13.42578125" style="29" customWidth="1"/>
    <col min="2802" max="2803" width="15.28515625" style="29" bestFit="1" customWidth="1"/>
    <col min="2804" max="2804" width="14.28515625" style="29" bestFit="1" customWidth="1"/>
    <col min="2805" max="2805" width="15.28515625" style="29" bestFit="1" customWidth="1"/>
    <col min="2806" max="2809" width="14.28515625" style="29" bestFit="1" customWidth="1"/>
    <col min="2810" max="2810" width="16.85546875" style="29" bestFit="1" customWidth="1"/>
    <col min="2811" max="2811" width="13.85546875" style="29" bestFit="1" customWidth="1"/>
    <col min="2812" max="2812" width="11.42578125" style="29"/>
    <col min="2813" max="2813" width="4" style="29" bestFit="1" customWidth="1"/>
    <col min="2814" max="2814" width="24.140625" style="29" bestFit="1" customWidth="1"/>
    <col min="2815" max="2825" width="11.42578125" style="29"/>
    <col min="2826" max="2826" width="11.7109375" style="29" bestFit="1" customWidth="1"/>
    <col min="2827" max="3050" width="11.42578125" style="29"/>
    <col min="3051" max="3051" width="4" style="29" bestFit="1" customWidth="1"/>
    <col min="3052" max="3052" width="24.140625" style="29" bestFit="1" customWidth="1"/>
    <col min="3053" max="3053" width="16.85546875" style="29" bestFit="1" customWidth="1"/>
    <col min="3054" max="3054" width="14.28515625" style="29" bestFit="1" customWidth="1"/>
    <col min="3055" max="3055" width="15.28515625" style="29" bestFit="1" customWidth="1"/>
    <col min="3056" max="3056" width="14.28515625" style="29" bestFit="1" customWidth="1"/>
    <col min="3057" max="3057" width="13.42578125" style="29" customWidth="1"/>
    <col min="3058" max="3059" width="15.28515625" style="29" bestFit="1" customWidth="1"/>
    <col min="3060" max="3060" width="14.28515625" style="29" bestFit="1" customWidth="1"/>
    <col min="3061" max="3061" width="15.28515625" style="29" bestFit="1" customWidth="1"/>
    <col min="3062" max="3065" width="14.28515625" style="29" bestFit="1" customWidth="1"/>
    <col min="3066" max="3066" width="16.85546875" style="29" bestFit="1" customWidth="1"/>
    <col min="3067" max="3067" width="13.85546875" style="29" bestFit="1" customWidth="1"/>
    <col min="3068" max="3068" width="11.42578125" style="29"/>
    <col min="3069" max="3069" width="4" style="29" bestFit="1" customWidth="1"/>
    <col min="3070" max="3070" width="24.140625" style="29" bestFit="1" customWidth="1"/>
    <col min="3071" max="3081" width="11.42578125" style="29"/>
    <col min="3082" max="3082" width="11.7109375" style="29" bestFit="1" customWidth="1"/>
    <col min="3083" max="3306" width="11.42578125" style="29"/>
    <col min="3307" max="3307" width="4" style="29" bestFit="1" customWidth="1"/>
    <col min="3308" max="3308" width="24.140625" style="29" bestFit="1" customWidth="1"/>
    <col min="3309" max="3309" width="16.85546875" style="29" bestFit="1" customWidth="1"/>
    <col min="3310" max="3310" width="14.28515625" style="29" bestFit="1" customWidth="1"/>
    <col min="3311" max="3311" width="15.28515625" style="29" bestFit="1" customWidth="1"/>
    <col min="3312" max="3312" width="14.28515625" style="29" bestFit="1" customWidth="1"/>
    <col min="3313" max="3313" width="13.42578125" style="29" customWidth="1"/>
    <col min="3314" max="3315" width="15.28515625" style="29" bestFit="1" customWidth="1"/>
    <col min="3316" max="3316" width="14.28515625" style="29" bestFit="1" customWidth="1"/>
    <col min="3317" max="3317" width="15.28515625" style="29" bestFit="1" customWidth="1"/>
    <col min="3318" max="3321" width="14.28515625" style="29" bestFit="1" customWidth="1"/>
    <col min="3322" max="3322" width="16.85546875" style="29" bestFit="1" customWidth="1"/>
    <col min="3323" max="3323" width="13.85546875" style="29" bestFit="1" customWidth="1"/>
    <col min="3324" max="3324" width="11.42578125" style="29"/>
    <col min="3325" max="3325" width="4" style="29" bestFit="1" customWidth="1"/>
    <col min="3326" max="3326" width="24.140625" style="29" bestFit="1" customWidth="1"/>
    <col min="3327" max="3337" width="11.42578125" style="29"/>
    <col min="3338" max="3338" width="11.7109375" style="29" bestFit="1" customWidth="1"/>
    <col min="3339" max="3562" width="11.42578125" style="29"/>
    <col min="3563" max="3563" width="4" style="29" bestFit="1" customWidth="1"/>
    <col min="3564" max="3564" width="24.140625" style="29" bestFit="1" customWidth="1"/>
    <col min="3565" max="3565" width="16.85546875" style="29" bestFit="1" customWidth="1"/>
    <col min="3566" max="3566" width="14.28515625" style="29" bestFit="1" customWidth="1"/>
    <col min="3567" max="3567" width="15.28515625" style="29" bestFit="1" customWidth="1"/>
    <col min="3568" max="3568" width="14.28515625" style="29" bestFit="1" customWidth="1"/>
    <col min="3569" max="3569" width="13.42578125" style="29" customWidth="1"/>
    <col min="3570" max="3571" width="15.28515625" style="29" bestFit="1" customWidth="1"/>
    <col min="3572" max="3572" width="14.28515625" style="29" bestFit="1" customWidth="1"/>
    <col min="3573" max="3573" width="15.28515625" style="29" bestFit="1" customWidth="1"/>
    <col min="3574" max="3577" width="14.28515625" style="29" bestFit="1" customWidth="1"/>
    <col min="3578" max="3578" width="16.85546875" style="29" bestFit="1" customWidth="1"/>
    <col min="3579" max="3579" width="13.85546875" style="29" bestFit="1" customWidth="1"/>
    <col min="3580" max="3580" width="11.42578125" style="29"/>
    <col min="3581" max="3581" width="4" style="29" bestFit="1" customWidth="1"/>
    <col min="3582" max="3582" width="24.140625" style="29" bestFit="1" customWidth="1"/>
    <col min="3583" max="3593" width="11.42578125" style="29"/>
    <col min="3594" max="3594" width="11.7109375" style="29" bestFit="1" customWidth="1"/>
    <col min="3595" max="3818" width="11.42578125" style="29"/>
    <col min="3819" max="3819" width="4" style="29" bestFit="1" customWidth="1"/>
    <col min="3820" max="3820" width="24.140625" style="29" bestFit="1" customWidth="1"/>
    <col min="3821" max="3821" width="16.85546875" style="29" bestFit="1" customWidth="1"/>
    <col min="3822" max="3822" width="14.28515625" style="29" bestFit="1" customWidth="1"/>
    <col min="3823" max="3823" width="15.28515625" style="29" bestFit="1" customWidth="1"/>
    <col min="3824" max="3824" width="14.28515625" style="29" bestFit="1" customWidth="1"/>
    <col min="3825" max="3825" width="13.42578125" style="29" customWidth="1"/>
    <col min="3826" max="3827" width="15.28515625" style="29" bestFit="1" customWidth="1"/>
    <col min="3828" max="3828" width="14.28515625" style="29" bestFit="1" customWidth="1"/>
    <col min="3829" max="3829" width="15.28515625" style="29" bestFit="1" customWidth="1"/>
    <col min="3830" max="3833" width="14.28515625" style="29" bestFit="1" customWidth="1"/>
    <col min="3834" max="3834" width="16.85546875" style="29" bestFit="1" customWidth="1"/>
    <col min="3835" max="3835" width="13.85546875" style="29" bestFit="1" customWidth="1"/>
    <col min="3836" max="3836" width="11.42578125" style="29"/>
    <col min="3837" max="3837" width="4" style="29" bestFit="1" customWidth="1"/>
    <col min="3838" max="3838" width="24.140625" style="29" bestFit="1" customWidth="1"/>
    <col min="3839" max="3849" width="11.42578125" style="29"/>
    <col min="3850" max="3850" width="11.7109375" style="29" bestFit="1" customWidth="1"/>
    <col min="3851" max="4074" width="11.42578125" style="29"/>
    <col min="4075" max="4075" width="4" style="29" bestFit="1" customWidth="1"/>
    <col min="4076" max="4076" width="24.140625" style="29" bestFit="1" customWidth="1"/>
    <col min="4077" max="4077" width="16.85546875" style="29" bestFit="1" customWidth="1"/>
    <col min="4078" max="4078" width="14.28515625" style="29" bestFit="1" customWidth="1"/>
    <col min="4079" max="4079" width="15.28515625" style="29" bestFit="1" customWidth="1"/>
    <col min="4080" max="4080" width="14.28515625" style="29" bestFit="1" customWidth="1"/>
    <col min="4081" max="4081" width="13.42578125" style="29" customWidth="1"/>
    <col min="4082" max="4083" width="15.28515625" style="29" bestFit="1" customWidth="1"/>
    <col min="4084" max="4084" width="14.28515625" style="29" bestFit="1" customWidth="1"/>
    <col min="4085" max="4085" width="15.28515625" style="29" bestFit="1" customWidth="1"/>
    <col min="4086" max="4089" width="14.28515625" style="29" bestFit="1" customWidth="1"/>
    <col min="4090" max="4090" width="16.85546875" style="29" bestFit="1" customWidth="1"/>
    <col min="4091" max="4091" width="13.85546875" style="29" bestFit="1" customWidth="1"/>
    <col min="4092" max="4092" width="11.42578125" style="29"/>
    <col min="4093" max="4093" width="4" style="29" bestFit="1" customWidth="1"/>
    <col min="4094" max="4094" width="24.140625" style="29" bestFit="1" customWidth="1"/>
    <col min="4095" max="4105" width="11.42578125" style="29"/>
    <col min="4106" max="4106" width="11.7109375" style="29" bestFit="1" customWidth="1"/>
    <col min="4107" max="4330" width="11.42578125" style="29"/>
    <col min="4331" max="4331" width="4" style="29" bestFit="1" customWidth="1"/>
    <col min="4332" max="4332" width="24.140625" style="29" bestFit="1" customWidth="1"/>
    <col min="4333" max="4333" width="16.85546875" style="29" bestFit="1" customWidth="1"/>
    <col min="4334" max="4334" width="14.28515625" style="29" bestFit="1" customWidth="1"/>
    <col min="4335" max="4335" width="15.28515625" style="29" bestFit="1" customWidth="1"/>
    <col min="4336" max="4336" width="14.28515625" style="29" bestFit="1" customWidth="1"/>
    <col min="4337" max="4337" width="13.42578125" style="29" customWidth="1"/>
    <col min="4338" max="4339" width="15.28515625" style="29" bestFit="1" customWidth="1"/>
    <col min="4340" max="4340" width="14.28515625" style="29" bestFit="1" customWidth="1"/>
    <col min="4341" max="4341" width="15.28515625" style="29" bestFit="1" customWidth="1"/>
    <col min="4342" max="4345" width="14.28515625" style="29" bestFit="1" customWidth="1"/>
    <col min="4346" max="4346" width="16.85546875" style="29" bestFit="1" customWidth="1"/>
    <col min="4347" max="4347" width="13.85546875" style="29" bestFit="1" customWidth="1"/>
    <col min="4348" max="4348" width="11.42578125" style="29"/>
    <col min="4349" max="4349" width="4" style="29" bestFit="1" customWidth="1"/>
    <col min="4350" max="4350" width="24.140625" style="29" bestFit="1" customWidth="1"/>
    <col min="4351" max="4361" width="11.42578125" style="29"/>
    <col min="4362" max="4362" width="11.7109375" style="29" bestFit="1" customWidth="1"/>
    <col min="4363" max="4586" width="11.42578125" style="29"/>
    <col min="4587" max="4587" width="4" style="29" bestFit="1" customWidth="1"/>
    <col min="4588" max="4588" width="24.140625" style="29" bestFit="1" customWidth="1"/>
    <col min="4589" max="4589" width="16.85546875" style="29" bestFit="1" customWidth="1"/>
    <col min="4590" max="4590" width="14.28515625" style="29" bestFit="1" customWidth="1"/>
    <col min="4591" max="4591" width="15.28515625" style="29" bestFit="1" customWidth="1"/>
    <col min="4592" max="4592" width="14.28515625" style="29" bestFit="1" customWidth="1"/>
    <col min="4593" max="4593" width="13.42578125" style="29" customWidth="1"/>
    <col min="4594" max="4595" width="15.28515625" style="29" bestFit="1" customWidth="1"/>
    <col min="4596" max="4596" width="14.28515625" style="29" bestFit="1" customWidth="1"/>
    <col min="4597" max="4597" width="15.28515625" style="29" bestFit="1" customWidth="1"/>
    <col min="4598" max="4601" width="14.28515625" style="29" bestFit="1" customWidth="1"/>
    <col min="4602" max="4602" width="16.85546875" style="29" bestFit="1" customWidth="1"/>
    <col min="4603" max="4603" width="13.85546875" style="29" bestFit="1" customWidth="1"/>
    <col min="4604" max="4604" width="11.42578125" style="29"/>
    <col min="4605" max="4605" width="4" style="29" bestFit="1" customWidth="1"/>
    <col min="4606" max="4606" width="24.140625" style="29" bestFit="1" customWidth="1"/>
    <col min="4607" max="4617" width="11.42578125" style="29"/>
    <col min="4618" max="4618" width="11.7109375" style="29" bestFit="1" customWidth="1"/>
    <col min="4619" max="4842" width="11.42578125" style="29"/>
    <col min="4843" max="4843" width="4" style="29" bestFit="1" customWidth="1"/>
    <col min="4844" max="4844" width="24.140625" style="29" bestFit="1" customWidth="1"/>
    <col min="4845" max="4845" width="16.85546875" style="29" bestFit="1" customWidth="1"/>
    <col min="4846" max="4846" width="14.28515625" style="29" bestFit="1" customWidth="1"/>
    <col min="4847" max="4847" width="15.28515625" style="29" bestFit="1" customWidth="1"/>
    <col min="4848" max="4848" width="14.28515625" style="29" bestFit="1" customWidth="1"/>
    <col min="4849" max="4849" width="13.42578125" style="29" customWidth="1"/>
    <col min="4850" max="4851" width="15.28515625" style="29" bestFit="1" customWidth="1"/>
    <col min="4852" max="4852" width="14.28515625" style="29" bestFit="1" customWidth="1"/>
    <col min="4853" max="4853" width="15.28515625" style="29" bestFit="1" customWidth="1"/>
    <col min="4854" max="4857" width="14.28515625" style="29" bestFit="1" customWidth="1"/>
    <col min="4858" max="4858" width="16.85546875" style="29" bestFit="1" customWidth="1"/>
    <col min="4859" max="4859" width="13.85546875" style="29" bestFit="1" customWidth="1"/>
    <col min="4860" max="4860" width="11.42578125" style="29"/>
    <col min="4861" max="4861" width="4" style="29" bestFit="1" customWidth="1"/>
    <col min="4862" max="4862" width="24.140625" style="29" bestFit="1" customWidth="1"/>
    <col min="4863" max="4873" width="11.42578125" style="29"/>
    <col min="4874" max="4874" width="11.7109375" style="29" bestFit="1" customWidth="1"/>
    <col min="4875" max="5098" width="11.42578125" style="29"/>
    <col min="5099" max="5099" width="4" style="29" bestFit="1" customWidth="1"/>
    <col min="5100" max="5100" width="24.140625" style="29" bestFit="1" customWidth="1"/>
    <col min="5101" max="5101" width="16.85546875" style="29" bestFit="1" customWidth="1"/>
    <col min="5102" max="5102" width="14.28515625" style="29" bestFit="1" customWidth="1"/>
    <col min="5103" max="5103" width="15.28515625" style="29" bestFit="1" customWidth="1"/>
    <col min="5104" max="5104" width="14.28515625" style="29" bestFit="1" customWidth="1"/>
    <col min="5105" max="5105" width="13.42578125" style="29" customWidth="1"/>
    <col min="5106" max="5107" width="15.28515625" style="29" bestFit="1" customWidth="1"/>
    <col min="5108" max="5108" width="14.28515625" style="29" bestFit="1" customWidth="1"/>
    <col min="5109" max="5109" width="15.28515625" style="29" bestFit="1" customWidth="1"/>
    <col min="5110" max="5113" width="14.28515625" style="29" bestFit="1" customWidth="1"/>
    <col min="5114" max="5114" width="16.85546875" style="29" bestFit="1" customWidth="1"/>
    <col min="5115" max="5115" width="13.85546875" style="29" bestFit="1" customWidth="1"/>
    <col min="5116" max="5116" width="11.42578125" style="29"/>
    <col min="5117" max="5117" width="4" style="29" bestFit="1" customWidth="1"/>
    <col min="5118" max="5118" width="24.140625" style="29" bestFit="1" customWidth="1"/>
    <col min="5119" max="5129" width="11.42578125" style="29"/>
    <col min="5130" max="5130" width="11.7109375" style="29" bestFit="1" customWidth="1"/>
    <col min="5131" max="5354" width="11.42578125" style="29"/>
    <col min="5355" max="5355" width="4" style="29" bestFit="1" customWidth="1"/>
    <col min="5356" max="5356" width="24.140625" style="29" bestFit="1" customWidth="1"/>
    <col min="5357" max="5357" width="16.85546875" style="29" bestFit="1" customWidth="1"/>
    <col min="5358" max="5358" width="14.28515625" style="29" bestFit="1" customWidth="1"/>
    <col min="5359" max="5359" width="15.28515625" style="29" bestFit="1" customWidth="1"/>
    <col min="5360" max="5360" width="14.28515625" style="29" bestFit="1" customWidth="1"/>
    <col min="5361" max="5361" width="13.42578125" style="29" customWidth="1"/>
    <col min="5362" max="5363" width="15.28515625" style="29" bestFit="1" customWidth="1"/>
    <col min="5364" max="5364" width="14.28515625" style="29" bestFit="1" customWidth="1"/>
    <col min="5365" max="5365" width="15.28515625" style="29" bestFit="1" customWidth="1"/>
    <col min="5366" max="5369" width="14.28515625" style="29" bestFit="1" customWidth="1"/>
    <col min="5370" max="5370" width="16.85546875" style="29" bestFit="1" customWidth="1"/>
    <col min="5371" max="5371" width="13.85546875" style="29" bestFit="1" customWidth="1"/>
    <col min="5372" max="5372" width="11.42578125" style="29"/>
    <col min="5373" max="5373" width="4" style="29" bestFit="1" customWidth="1"/>
    <col min="5374" max="5374" width="24.140625" style="29" bestFit="1" customWidth="1"/>
    <col min="5375" max="5385" width="11.42578125" style="29"/>
    <col min="5386" max="5386" width="11.7109375" style="29" bestFit="1" customWidth="1"/>
    <col min="5387" max="5610" width="11.42578125" style="29"/>
    <col min="5611" max="5611" width="4" style="29" bestFit="1" customWidth="1"/>
    <col min="5612" max="5612" width="24.140625" style="29" bestFit="1" customWidth="1"/>
    <col min="5613" max="5613" width="16.85546875" style="29" bestFit="1" customWidth="1"/>
    <col min="5614" max="5614" width="14.28515625" style="29" bestFit="1" customWidth="1"/>
    <col min="5615" max="5615" width="15.28515625" style="29" bestFit="1" customWidth="1"/>
    <col min="5616" max="5616" width="14.28515625" style="29" bestFit="1" customWidth="1"/>
    <col min="5617" max="5617" width="13.42578125" style="29" customWidth="1"/>
    <col min="5618" max="5619" width="15.28515625" style="29" bestFit="1" customWidth="1"/>
    <col min="5620" max="5620" width="14.28515625" style="29" bestFit="1" customWidth="1"/>
    <col min="5621" max="5621" width="15.28515625" style="29" bestFit="1" customWidth="1"/>
    <col min="5622" max="5625" width="14.28515625" style="29" bestFit="1" customWidth="1"/>
    <col min="5626" max="5626" width="16.85546875" style="29" bestFit="1" customWidth="1"/>
    <col min="5627" max="5627" width="13.85546875" style="29" bestFit="1" customWidth="1"/>
    <col min="5628" max="5628" width="11.42578125" style="29"/>
    <col min="5629" max="5629" width="4" style="29" bestFit="1" customWidth="1"/>
    <col min="5630" max="5630" width="24.140625" style="29" bestFit="1" customWidth="1"/>
    <col min="5631" max="5641" width="11.42578125" style="29"/>
    <col min="5642" max="5642" width="11.7109375" style="29" bestFit="1" customWidth="1"/>
    <col min="5643" max="5866" width="11.42578125" style="29"/>
    <col min="5867" max="5867" width="4" style="29" bestFit="1" customWidth="1"/>
    <col min="5868" max="5868" width="24.140625" style="29" bestFit="1" customWidth="1"/>
    <col min="5869" max="5869" width="16.85546875" style="29" bestFit="1" customWidth="1"/>
    <col min="5870" max="5870" width="14.28515625" style="29" bestFit="1" customWidth="1"/>
    <col min="5871" max="5871" width="15.28515625" style="29" bestFit="1" customWidth="1"/>
    <col min="5872" max="5872" width="14.28515625" style="29" bestFit="1" customWidth="1"/>
    <col min="5873" max="5873" width="13.42578125" style="29" customWidth="1"/>
    <col min="5874" max="5875" width="15.28515625" style="29" bestFit="1" customWidth="1"/>
    <col min="5876" max="5876" width="14.28515625" style="29" bestFit="1" customWidth="1"/>
    <col min="5877" max="5877" width="15.28515625" style="29" bestFit="1" customWidth="1"/>
    <col min="5878" max="5881" width="14.28515625" style="29" bestFit="1" customWidth="1"/>
    <col min="5882" max="5882" width="16.85546875" style="29" bestFit="1" customWidth="1"/>
    <col min="5883" max="5883" width="13.85546875" style="29" bestFit="1" customWidth="1"/>
    <col min="5884" max="5884" width="11.42578125" style="29"/>
    <col min="5885" max="5885" width="4" style="29" bestFit="1" customWidth="1"/>
    <col min="5886" max="5886" width="24.140625" style="29" bestFit="1" customWidth="1"/>
    <col min="5887" max="5897" width="11.42578125" style="29"/>
    <col min="5898" max="5898" width="11.7109375" style="29" bestFit="1" customWidth="1"/>
    <col min="5899" max="6122" width="11.42578125" style="29"/>
    <col min="6123" max="6123" width="4" style="29" bestFit="1" customWidth="1"/>
    <col min="6124" max="6124" width="24.140625" style="29" bestFit="1" customWidth="1"/>
    <col min="6125" max="6125" width="16.85546875" style="29" bestFit="1" customWidth="1"/>
    <col min="6126" max="6126" width="14.28515625" style="29" bestFit="1" customWidth="1"/>
    <col min="6127" max="6127" width="15.28515625" style="29" bestFit="1" customWidth="1"/>
    <col min="6128" max="6128" width="14.28515625" style="29" bestFit="1" customWidth="1"/>
    <col min="6129" max="6129" width="13.42578125" style="29" customWidth="1"/>
    <col min="6130" max="6131" width="15.28515625" style="29" bestFit="1" customWidth="1"/>
    <col min="6132" max="6132" width="14.28515625" style="29" bestFit="1" customWidth="1"/>
    <col min="6133" max="6133" width="15.28515625" style="29" bestFit="1" customWidth="1"/>
    <col min="6134" max="6137" width="14.28515625" style="29" bestFit="1" customWidth="1"/>
    <col min="6138" max="6138" width="16.85546875" style="29" bestFit="1" customWidth="1"/>
    <col min="6139" max="6139" width="13.85546875" style="29" bestFit="1" customWidth="1"/>
    <col min="6140" max="6140" width="11.42578125" style="29"/>
    <col min="6141" max="6141" width="4" style="29" bestFit="1" customWidth="1"/>
    <col min="6142" max="6142" width="24.140625" style="29" bestFit="1" customWidth="1"/>
    <col min="6143" max="6153" width="11.42578125" style="29"/>
    <col min="6154" max="6154" width="11.7109375" style="29" bestFit="1" customWidth="1"/>
    <col min="6155" max="6378" width="11.42578125" style="29"/>
    <col min="6379" max="6379" width="4" style="29" bestFit="1" customWidth="1"/>
    <col min="6380" max="6380" width="24.140625" style="29" bestFit="1" customWidth="1"/>
    <col min="6381" max="6381" width="16.85546875" style="29" bestFit="1" customWidth="1"/>
    <col min="6382" max="6382" width="14.28515625" style="29" bestFit="1" customWidth="1"/>
    <col min="6383" max="6383" width="15.28515625" style="29" bestFit="1" customWidth="1"/>
    <col min="6384" max="6384" width="14.28515625" style="29" bestFit="1" customWidth="1"/>
    <col min="6385" max="6385" width="13.42578125" style="29" customWidth="1"/>
    <col min="6386" max="6387" width="15.28515625" style="29" bestFit="1" customWidth="1"/>
    <col min="6388" max="6388" width="14.28515625" style="29" bestFit="1" customWidth="1"/>
    <col min="6389" max="6389" width="15.28515625" style="29" bestFit="1" customWidth="1"/>
    <col min="6390" max="6393" width="14.28515625" style="29" bestFit="1" customWidth="1"/>
    <col min="6394" max="6394" width="16.85546875" style="29" bestFit="1" customWidth="1"/>
    <col min="6395" max="6395" width="13.85546875" style="29" bestFit="1" customWidth="1"/>
    <col min="6396" max="6396" width="11.42578125" style="29"/>
    <col min="6397" max="6397" width="4" style="29" bestFit="1" customWidth="1"/>
    <col min="6398" max="6398" width="24.140625" style="29" bestFit="1" customWidth="1"/>
    <col min="6399" max="6409" width="11.42578125" style="29"/>
    <col min="6410" max="6410" width="11.7109375" style="29" bestFit="1" customWidth="1"/>
    <col min="6411" max="6634" width="11.42578125" style="29"/>
    <col min="6635" max="6635" width="4" style="29" bestFit="1" customWidth="1"/>
    <col min="6636" max="6636" width="24.140625" style="29" bestFit="1" customWidth="1"/>
    <col min="6637" max="6637" width="16.85546875" style="29" bestFit="1" customWidth="1"/>
    <col min="6638" max="6638" width="14.28515625" style="29" bestFit="1" customWidth="1"/>
    <col min="6639" max="6639" width="15.28515625" style="29" bestFit="1" customWidth="1"/>
    <col min="6640" max="6640" width="14.28515625" style="29" bestFit="1" customWidth="1"/>
    <col min="6641" max="6641" width="13.42578125" style="29" customWidth="1"/>
    <col min="6642" max="6643" width="15.28515625" style="29" bestFit="1" customWidth="1"/>
    <col min="6644" max="6644" width="14.28515625" style="29" bestFit="1" customWidth="1"/>
    <col min="6645" max="6645" width="15.28515625" style="29" bestFit="1" customWidth="1"/>
    <col min="6646" max="6649" width="14.28515625" style="29" bestFit="1" customWidth="1"/>
    <col min="6650" max="6650" width="16.85546875" style="29" bestFit="1" customWidth="1"/>
    <col min="6651" max="6651" width="13.85546875" style="29" bestFit="1" customWidth="1"/>
    <col min="6652" max="6652" width="11.42578125" style="29"/>
    <col min="6653" max="6653" width="4" style="29" bestFit="1" customWidth="1"/>
    <col min="6654" max="6654" width="24.140625" style="29" bestFit="1" customWidth="1"/>
    <col min="6655" max="6665" width="11.42578125" style="29"/>
    <col min="6666" max="6666" width="11.7109375" style="29" bestFit="1" customWidth="1"/>
    <col min="6667" max="6890" width="11.42578125" style="29"/>
    <col min="6891" max="6891" width="4" style="29" bestFit="1" customWidth="1"/>
    <col min="6892" max="6892" width="24.140625" style="29" bestFit="1" customWidth="1"/>
    <col min="6893" max="6893" width="16.85546875" style="29" bestFit="1" customWidth="1"/>
    <col min="6894" max="6894" width="14.28515625" style="29" bestFit="1" customWidth="1"/>
    <col min="6895" max="6895" width="15.28515625" style="29" bestFit="1" customWidth="1"/>
    <col min="6896" max="6896" width="14.28515625" style="29" bestFit="1" customWidth="1"/>
    <col min="6897" max="6897" width="13.42578125" style="29" customWidth="1"/>
    <col min="6898" max="6899" width="15.28515625" style="29" bestFit="1" customWidth="1"/>
    <col min="6900" max="6900" width="14.28515625" style="29" bestFit="1" customWidth="1"/>
    <col min="6901" max="6901" width="15.28515625" style="29" bestFit="1" customWidth="1"/>
    <col min="6902" max="6905" width="14.28515625" style="29" bestFit="1" customWidth="1"/>
    <col min="6906" max="6906" width="16.85546875" style="29" bestFit="1" customWidth="1"/>
    <col min="6907" max="6907" width="13.85546875" style="29" bestFit="1" customWidth="1"/>
    <col min="6908" max="6908" width="11.42578125" style="29"/>
    <col min="6909" max="6909" width="4" style="29" bestFit="1" customWidth="1"/>
    <col min="6910" max="6910" width="24.140625" style="29" bestFit="1" customWidth="1"/>
    <col min="6911" max="6921" width="11.42578125" style="29"/>
    <col min="6922" max="6922" width="11.7109375" style="29" bestFit="1" customWidth="1"/>
    <col min="6923" max="7146" width="11.42578125" style="29"/>
    <col min="7147" max="7147" width="4" style="29" bestFit="1" customWidth="1"/>
    <col min="7148" max="7148" width="24.140625" style="29" bestFit="1" customWidth="1"/>
    <col min="7149" max="7149" width="16.85546875" style="29" bestFit="1" customWidth="1"/>
    <col min="7150" max="7150" width="14.28515625" style="29" bestFit="1" customWidth="1"/>
    <col min="7151" max="7151" width="15.28515625" style="29" bestFit="1" customWidth="1"/>
    <col min="7152" max="7152" width="14.28515625" style="29" bestFit="1" customWidth="1"/>
    <col min="7153" max="7153" width="13.42578125" style="29" customWidth="1"/>
    <col min="7154" max="7155" width="15.28515625" style="29" bestFit="1" customWidth="1"/>
    <col min="7156" max="7156" width="14.28515625" style="29" bestFit="1" customWidth="1"/>
    <col min="7157" max="7157" width="15.28515625" style="29" bestFit="1" customWidth="1"/>
    <col min="7158" max="7161" width="14.28515625" style="29" bestFit="1" customWidth="1"/>
    <col min="7162" max="7162" width="16.85546875" style="29" bestFit="1" customWidth="1"/>
    <col min="7163" max="7163" width="13.85546875" style="29" bestFit="1" customWidth="1"/>
    <col min="7164" max="7164" width="11.42578125" style="29"/>
    <col min="7165" max="7165" width="4" style="29" bestFit="1" customWidth="1"/>
    <col min="7166" max="7166" width="24.140625" style="29" bestFit="1" customWidth="1"/>
    <col min="7167" max="7177" width="11.42578125" style="29"/>
    <col min="7178" max="7178" width="11.7109375" style="29" bestFit="1" customWidth="1"/>
    <col min="7179" max="7402" width="11.42578125" style="29"/>
    <col min="7403" max="7403" width="4" style="29" bestFit="1" customWidth="1"/>
    <col min="7404" max="7404" width="24.140625" style="29" bestFit="1" customWidth="1"/>
    <col min="7405" max="7405" width="16.85546875" style="29" bestFit="1" customWidth="1"/>
    <col min="7406" max="7406" width="14.28515625" style="29" bestFit="1" customWidth="1"/>
    <col min="7407" max="7407" width="15.28515625" style="29" bestFit="1" customWidth="1"/>
    <col min="7408" max="7408" width="14.28515625" style="29" bestFit="1" customWidth="1"/>
    <col min="7409" max="7409" width="13.42578125" style="29" customWidth="1"/>
    <col min="7410" max="7411" width="15.28515625" style="29" bestFit="1" customWidth="1"/>
    <col min="7412" max="7412" width="14.28515625" style="29" bestFit="1" customWidth="1"/>
    <col min="7413" max="7413" width="15.28515625" style="29" bestFit="1" customWidth="1"/>
    <col min="7414" max="7417" width="14.28515625" style="29" bestFit="1" customWidth="1"/>
    <col min="7418" max="7418" width="16.85546875" style="29" bestFit="1" customWidth="1"/>
    <col min="7419" max="7419" width="13.85546875" style="29" bestFit="1" customWidth="1"/>
    <col min="7420" max="7420" width="11.42578125" style="29"/>
    <col min="7421" max="7421" width="4" style="29" bestFit="1" customWidth="1"/>
    <col min="7422" max="7422" width="24.140625" style="29" bestFit="1" customWidth="1"/>
    <col min="7423" max="7433" width="11.42578125" style="29"/>
    <col min="7434" max="7434" width="11.7109375" style="29" bestFit="1" customWidth="1"/>
    <col min="7435" max="7658" width="11.42578125" style="29"/>
    <col min="7659" max="7659" width="4" style="29" bestFit="1" customWidth="1"/>
    <col min="7660" max="7660" width="24.140625" style="29" bestFit="1" customWidth="1"/>
    <col min="7661" max="7661" width="16.85546875" style="29" bestFit="1" customWidth="1"/>
    <col min="7662" max="7662" width="14.28515625" style="29" bestFit="1" customWidth="1"/>
    <col min="7663" max="7663" width="15.28515625" style="29" bestFit="1" customWidth="1"/>
    <col min="7664" max="7664" width="14.28515625" style="29" bestFit="1" customWidth="1"/>
    <col min="7665" max="7665" width="13.42578125" style="29" customWidth="1"/>
    <col min="7666" max="7667" width="15.28515625" style="29" bestFit="1" customWidth="1"/>
    <col min="7668" max="7668" width="14.28515625" style="29" bestFit="1" customWidth="1"/>
    <col min="7669" max="7669" width="15.28515625" style="29" bestFit="1" customWidth="1"/>
    <col min="7670" max="7673" width="14.28515625" style="29" bestFit="1" customWidth="1"/>
    <col min="7674" max="7674" width="16.85546875" style="29" bestFit="1" customWidth="1"/>
    <col min="7675" max="7675" width="13.85546875" style="29" bestFit="1" customWidth="1"/>
    <col min="7676" max="7676" width="11.42578125" style="29"/>
    <col min="7677" max="7677" width="4" style="29" bestFit="1" customWidth="1"/>
    <col min="7678" max="7678" width="24.140625" style="29" bestFit="1" customWidth="1"/>
    <col min="7679" max="7689" width="11.42578125" style="29"/>
    <col min="7690" max="7690" width="11.7109375" style="29" bestFit="1" customWidth="1"/>
    <col min="7691" max="7914" width="11.42578125" style="29"/>
    <col min="7915" max="7915" width="4" style="29" bestFit="1" customWidth="1"/>
    <col min="7916" max="7916" width="24.140625" style="29" bestFit="1" customWidth="1"/>
    <col min="7917" max="7917" width="16.85546875" style="29" bestFit="1" customWidth="1"/>
    <col min="7918" max="7918" width="14.28515625" style="29" bestFit="1" customWidth="1"/>
    <col min="7919" max="7919" width="15.28515625" style="29" bestFit="1" customWidth="1"/>
    <col min="7920" max="7920" width="14.28515625" style="29" bestFit="1" customWidth="1"/>
    <col min="7921" max="7921" width="13.42578125" style="29" customWidth="1"/>
    <col min="7922" max="7923" width="15.28515625" style="29" bestFit="1" customWidth="1"/>
    <col min="7924" max="7924" width="14.28515625" style="29" bestFit="1" customWidth="1"/>
    <col min="7925" max="7925" width="15.28515625" style="29" bestFit="1" customWidth="1"/>
    <col min="7926" max="7929" width="14.28515625" style="29" bestFit="1" customWidth="1"/>
    <col min="7930" max="7930" width="16.85546875" style="29" bestFit="1" customWidth="1"/>
    <col min="7931" max="7931" width="13.85546875" style="29" bestFit="1" customWidth="1"/>
    <col min="7932" max="7932" width="11.42578125" style="29"/>
    <col min="7933" max="7933" width="4" style="29" bestFit="1" customWidth="1"/>
    <col min="7934" max="7934" width="24.140625" style="29" bestFit="1" customWidth="1"/>
    <col min="7935" max="7945" width="11.42578125" style="29"/>
    <col min="7946" max="7946" width="11.7109375" style="29" bestFit="1" customWidth="1"/>
    <col min="7947" max="8170" width="11.42578125" style="29"/>
    <col min="8171" max="8171" width="4" style="29" bestFit="1" customWidth="1"/>
    <col min="8172" max="8172" width="24.140625" style="29" bestFit="1" customWidth="1"/>
    <col min="8173" max="8173" width="16.85546875" style="29" bestFit="1" customWidth="1"/>
    <col min="8174" max="8174" width="14.28515625" style="29" bestFit="1" customWidth="1"/>
    <col min="8175" max="8175" width="15.28515625" style="29" bestFit="1" customWidth="1"/>
    <col min="8176" max="8176" width="14.28515625" style="29" bestFit="1" customWidth="1"/>
    <col min="8177" max="8177" width="13.42578125" style="29" customWidth="1"/>
    <col min="8178" max="8179" width="15.28515625" style="29" bestFit="1" customWidth="1"/>
    <col min="8180" max="8180" width="14.28515625" style="29" bestFit="1" customWidth="1"/>
    <col min="8181" max="8181" width="15.28515625" style="29" bestFit="1" customWidth="1"/>
    <col min="8182" max="8185" width="14.28515625" style="29" bestFit="1" customWidth="1"/>
    <col min="8186" max="8186" width="16.85546875" style="29" bestFit="1" customWidth="1"/>
    <col min="8187" max="8187" width="13.85546875" style="29" bestFit="1" customWidth="1"/>
    <col min="8188" max="8188" width="11.42578125" style="29"/>
    <col min="8189" max="8189" width="4" style="29" bestFit="1" customWidth="1"/>
    <col min="8190" max="8190" width="24.140625" style="29" bestFit="1" customWidth="1"/>
    <col min="8191" max="8201" width="11.42578125" style="29"/>
    <col min="8202" max="8202" width="11.7109375" style="29" bestFit="1" customWidth="1"/>
    <col min="8203" max="8426" width="11.42578125" style="29"/>
    <col min="8427" max="8427" width="4" style="29" bestFit="1" customWidth="1"/>
    <col min="8428" max="8428" width="24.140625" style="29" bestFit="1" customWidth="1"/>
    <col min="8429" max="8429" width="16.85546875" style="29" bestFit="1" customWidth="1"/>
    <col min="8430" max="8430" width="14.28515625" style="29" bestFit="1" customWidth="1"/>
    <col min="8431" max="8431" width="15.28515625" style="29" bestFit="1" customWidth="1"/>
    <col min="8432" max="8432" width="14.28515625" style="29" bestFit="1" customWidth="1"/>
    <col min="8433" max="8433" width="13.42578125" style="29" customWidth="1"/>
    <col min="8434" max="8435" width="15.28515625" style="29" bestFit="1" customWidth="1"/>
    <col min="8436" max="8436" width="14.28515625" style="29" bestFit="1" customWidth="1"/>
    <col min="8437" max="8437" width="15.28515625" style="29" bestFit="1" customWidth="1"/>
    <col min="8438" max="8441" width="14.28515625" style="29" bestFit="1" customWidth="1"/>
    <col min="8442" max="8442" width="16.85546875" style="29" bestFit="1" customWidth="1"/>
    <col min="8443" max="8443" width="13.85546875" style="29" bestFit="1" customWidth="1"/>
    <col min="8444" max="8444" width="11.42578125" style="29"/>
    <col min="8445" max="8445" width="4" style="29" bestFit="1" customWidth="1"/>
    <col min="8446" max="8446" width="24.140625" style="29" bestFit="1" customWidth="1"/>
    <col min="8447" max="8457" width="11.42578125" style="29"/>
    <col min="8458" max="8458" width="11.7109375" style="29" bestFit="1" customWidth="1"/>
    <col min="8459" max="8682" width="11.42578125" style="29"/>
    <col min="8683" max="8683" width="4" style="29" bestFit="1" customWidth="1"/>
    <col min="8684" max="8684" width="24.140625" style="29" bestFit="1" customWidth="1"/>
    <col min="8685" max="8685" width="16.85546875" style="29" bestFit="1" customWidth="1"/>
    <col min="8686" max="8686" width="14.28515625" style="29" bestFit="1" customWidth="1"/>
    <col min="8687" max="8687" width="15.28515625" style="29" bestFit="1" customWidth="1"/>
    <col min="8688" max="8688" width="14.28515625" style="29" bestFit="1" customWidth="1"/>
    <col min="8689" max="8689" width="13.42578125" style="29" customWidth="1"/>
    <col min="8690" max="8691" width="15.28515625" style="29" bestFit="1" customWidth="1"/>
    <col min="8692" max="8692" width="14.28515625" style="29" bestFit="1" customWidth="1"/>
    <col min="8693" max="8693" width="15.28515625" style="29" bestFit="1" customWidth="1"/>
    <col min="8694" max="8697" width="14.28515625" style="29" bestFit="1" customWidth="1"/>
    <col min="8698" max="8698" width="16.85546875" style="29" bestFit="1" customWidth="1"/>
    <col min="8699" max="8699" width="13.85546875" style="29" bestFit="1" customWidth="1"/>
    <col min="8700" max="8700" width="11.42578125" style="29"/>
    <col min="8701" max="8701" width="4" style="29" bestFit="1" customWidth="1"/>
    <col min="8702" max="8702" width="24.140625" style="29" bestFit="1" customWidth="1"/>
    <col min="8703" max="8713" width="11.42578125" style="29"/>
    <col min="8714" max="8714" width="11.7109375" style="29" bestFit="1" customWidth="1"/>
    <col min="8715" max="8938" width="11.42578125" style="29"/>
    <col min="8939" max="8939" width="4" style="29" bestFit="1" customWidth="1"/>
    <col min="8940" max="8940" width="24.140625" style="29" bestFit="1" customWidth="1"/>
    <col min="8941" max="8941" width="16.85546875" style="29" bestFit="1" customWidth="1"/>
    <col min="8942" max="8942" width="14.28515625" style="29" bestFit="1" customWidth="1"/>
    <col min="8943" max="8943" width="15.28515625" style="29" bestFit="1" customWidth="1"/>
    <col min="8944" max="8944" width="14.28515625" style="29" bestFit="1" customWidth="1"/>
    <col min="8945" max="8945" width="13.42578125" style="29" customWidth="1"/>
    <col min="8946" max="8947" width="15.28515625" style="29" bestFit="1" customWidth="1"/>
    <col min="8948" max="8948" width="14.28515625" style="29" bestFit="1" customWidth="1"/>
    <col min="8949" max="8949" width="15.28515625" style="29" bestFit="1" customWidth="1"/>
    <col min="8950" max="8953" width="14.28515625" style="29" bestFit="1" customWidth="1"/>
    <col min="8954" max="8954" width="16.85546875" style="29" bestFit="1" customWidth="1"/>
    <col min="8955" max="8955" width="13.85546875" style="29" bestFit="1" customWidth="1"/>
    <col min="8956" max="8956" width="11.42578125" style="29"/>
    <col min="8957" max="8957" width="4" style="29" bestFit="1" customWidth="1"/>
    <col min="8958" max="8958" width="24.140625" style="29" bestFit="1" customWidth="1"/>
    <col min="8959" max="8969" width="11.42578125" style="29"/>
    <col min="8970" max="8970" width="11.7109375" style="29" bestFit="1" customWidth="1"/>
    <col min="8971" max="9194" width="11.42578125" style="29"/>
    <col min="9195" max="9195" width="4" style="29" bestFit="1" customWidth="1"/>
    <col min="9196" max="9196" width="24.140625" style="29" bestFit="1" customWidth="1"/>
    <col min="9197" max="9197" width="16.85546875" style="29" bestFit="1" customWidth="1"/>
    <col min="9198" max="9198" width="14.28515625" style="29" bestFit="1" customWidth="1"/>
    <col min="9199" max="9199" width="15.28515625" style="29" bestFit="1" customWidth="1"/>
    <col min="9200" max="9200" width="14.28515625" style="29" bestFit="1" customWidth="1"/>
    <col min="9201" max="9201" width="13.42578125" style="29" customWidth="1"/>
    <col min="9202" max="9203" width="15.28515625" style="29" bestFit="1" customWidth="1"/>
    <col min="9204" max="9204" width="14.28515625" style="29" bestFit="1" customWidth="1"/>
    <col min="9205" max="9205" width="15.28515625" style="29" bestFit="1" customWidth="1"/>
    <col min="9206" max="9209" width="14.28515625" style="29" bestFit="1" customWidth="1"/>
    <col min="9210" max="9210" width="16.85546875" style="29" bestFit="1" customWidth="1"/>
    <col min="9211" max="9211" width="13.85546875" style="29" bestFit="1" customWidth="1"/>
    <col min="9212" max="9212" width="11.42578125" style="29"/>
    <col min="9213" max="9213" width="4" style="29" bestFit="1" customWidth="1"/>
    <col min="9214" max="9214" width="24.140625" style="29" bestFit="1" customWidth="1"/>
    <col min="9215" max="9225" width="11.42578125" style="29"/>
    <col min="9226" max="9226" width="11.7109375" style="29" bestFit="1" customWidth="1"/>
    <col min="9227" max="9450" width="11.42578125" style="29"/>
    <col min="9451" max="9451" width="4" style="29" bestFit="1" customWidth="1"/>
    <col min="9452" max="9452" width="24.140625" style="29" bestFit="1" customWidth="1"/>
    <col min="9453" max="9453" width="16.85546875" style="29" bestFit="1" customWidth="1"/>
    <col min="9454" max="9454" width="14.28515625" style="29" bestFit="1" customWidth="1"/>
    <col min="9455" max="9455" width="15.28515625" style="29" bestFit="1" customWidth="1"/>
    <col min="9456" max="9456" width="14.28515625" style="29" bestFit="1" customWidth="1"/>
    <col min="9457" max="9457" width="13.42578125" style="29" customWidth="1"/>
    <col min="9458" max="9459" width="15.28515625" style="29" bestFit="1" customWidth="1"/>
    <col min="9460" max="9460" width="14.28515625" style="29" bestFit="1" customWidth="1"/>
    <col min="9461" max="9461" width="15.28515625" style="29" bestFit="1" customWidth="1"/>
    <col min="9462" max="9465" width="14.28515625" style="29" bestFit="1" customWidth="1"/>
    <col min="9466" max="9466" width="16.85546875" style="29" bestFit="1" customWidth="1"/>
    <col min="9467" max="9467" width="13.85546875" style="29" bestFit="1" customWidth="1"/>
    <col min="9468" max="9468" width="11.42578125" style="29"/>
    <col min="9469" max="9469" width="4" style="29" bestFit="1" customWidth="1"/>
    <col min="9470" max="9470" width="24.140625" style="29" bestFit="1" customWidth="1"/>
    <col min="9471" max="9481" width="11.42578125" style="29"/>
    <col min="9482" max="9482" width="11.7109375" style="29" bestFit="1" customWidth="1"/>
    <col min="9483" max="9706" width="11.42578125" style="29"/>
    <col min="9707" max="9707" width="4" style="29" bestFit="1" customWidth="1"/>
    <col min="9708" max="9708" width="24.140625" style="29" bestFit="1" customWidth="1"/>
    <col min="9709" max="9709" width="16.85546875" style="29" bestFit="1" customWidth="1"/>
    <col min="9710" max="9710" width="14.28515625" style="29" bestFit="1" customWidth="1"/>
    <col min="9711" max="9711" width="15.28515625" style="29" bestFit="1" customWidth="1"/>
    <col min="9712" max="9712" width="14.28515625" style="29" bestFit="1" customWidth="1"/>
    <col min="9713" max="9713" width="13.42578125" style="29" customWidth="1"/>
    <col min="9714" max="9715" width="15.28515625" style="29" bestFit="1" customWidth="1"/>
    <col min="9716" max="9716" width="14.28515625" style="29" bestFit="1" customWidth="1"/>
    <col min="9717" max="9717" width="15.28515625" style="29" bestFit="1" customWidth="1"/>
    <col min="9718" max="9721" width="14.28515625" style="29" bestFit="1" customWidth="1"/>
    <col min="9722" max="9722" width="16.85546875" style="29" bestFit="1" customWidth="1"/>
    <col min="9723" max="9723" width="13.85546875" style="29" bestFit="1" customWidth="1"/>
    <col min="9724" max="9724" width="11.42578125" style="29"/>
    <col min="9725" max="9725" width="4" style="29" bestFit="1" customWidth="1"/>
    <col min="9726" max="9726" width="24.140625" style="29" bestFit="1" customWidth="1"/>
    <col min="9727" max="9737" width="11.42578125" style="29"/>
    <col min="9738" max="9738" width="11.7109375" style="29" bestFit="1" customWidth="1"/>
    <col min="9739" max="9962" width="11.42578125" style="29"/>
    <col min="9963" max="9963" width="4" style="29" bestFit="1" customWidth="1"/>
    <col min="9964" max="9964" width="24.140625" style="29" bestFit="1" customWidth="1"/>
    <col min="9965" max="9965" width="16.85546875" style="29" bestFit="1" customWidth="1"/>
    <col min="9966" max="9966" width="14.28515625" style="29" bestFit="1" customWidth="1"/>
    <col min="9967" max="9967" width="15.28515625" style="29" bestFit="1" customWidth="1"/>
    <col min="9968" max="9968" width="14.28515625" style="29" bestFit="1" customWidth="1"/>
    <col min="9969" max="9969" width="13.42578125" style="29" customWidth="1"/>
    <col min="9970" max="9971" width="15.28515625" style="29" bestFit="1" customWidth="1"/>
    <col min="9972" max="9972" width="14.28515625" style="29" bestFit="1" customWidth="1"/>
    <col min="9973" max="9973" width="15.28515625" style="29" bestFit="1" customWidth="1"/>
    <col min="9974" max="9977" width="14.28515625" style="29" bestFit="1" customWidth="1"/>
    <col min="9978" max="9978" width="16.85546875" style="29" bestFit="1" customWidth="1"/>
    <col min="9979" max="9979" width="13.85546875" style="29" bestFit="1" customWidth="1"/>
    <col min="9980" max="9980" width="11.42578125" style="29"/>
    <col min="9981" max="9981" width="4" style="29" bestFit="1" customWidth="1"/>
    <col min="9982" max="9982" width="24.140625" style="29" bestFit="1" customWidth="1"/>
    <col min="9983" max="9993" width="11.42578125" style="29"/>
    <col min="9994" max="9994" width="11.7109375" style="29" bestFit="1" customWidth="1"/>
    <col min="9995" max="10218" width="11.42578125" style="29"/>
    <col min="10219" max="10219" width="4" style="29" bestFit="1" customWidth="1"/>
    <col min="10220" max="10220" width="24.140625" style="29" bestFit="1" customWidth="1"/>
    <col min="10221" max="10221" width="16.85546875" style="29" bestFit="1" customWidth="1"/>
    <col min="10222" max="10222" width="14.28515625" style="29" bestFit="1" customWidth="1"/>
    <col min="10223" max="10223" width="15.28515625" style="29" bestFit="1" customWidth="1"/>
    <col min="10224" max="10224" width="14.28515625" style="29" bestFit="1" customWidth="1"/>
    <col min="10225" max="10225" width="13.42578125" style="29" customWidth="1"/>
    <col min="10226" max="10227" width="15.28515625" style="29" bestFit="1" customWidth="1"/>
    <col min="10228" max="10228" width="14.28515625" style="29" bestFit="1" customWidth="1"/>
    <col min="10229" max="10229" width="15.28515625" style="29" bestFit="1" customWidth="1"/>
    <col min="10230" max="10233" width="14.28515625" style="29" bestFit="1" customWidth="1"/>
    <col min="10234" max="10234" width="16.85546875" style="29" bestFit="1" customWidth="1"/>
    <col min="10235" max="10235" width="13.85546875" style="29" bestFit="1" customWidth="1"/>
    <col min="10236" max="10236" width="11.42578125" style="29"/>
    <col min="10237" max="10237" width="4" style="29" bestFit="1" customWidth="1"/>
    <col min="10238" max="10238" width="24.140625" style="29" bestFit="1" customWidth="1"/>
    <col min="10239" max="10249" width="11.42578125" style="29"/>
    <col min="10250" max="10250" width="11.7109375" style="29" bestFit="1" customWidth="1"/>
    <col min="10251" max="10474" width="11.42578125" style="29"/>
    <col min="10475" max="10475" width="4" style="29" bestFit="1" customWidth="1"/>
    <col min="10476" max="10476" width="24.140625" style="29" bestFit="1" customWidth="1"/>
    <col min="10477" max="10477" width="16.85546875" style="29" bestFit="1" customWidth="1"/>
    <col min="10478" max="10478" width="14.28515625" style="29" bestFit="1" customWidth="1"/>
    <col min="10479" max="10479" width="15.28515625" style="29" bestFit="1" customWidth="1"/>
    <col min="10480" max="10480" width="14.28515625" style="29" bestFit="1" customWidth="1"/>
    <col min="10481" max="10481" width="13.42578125" style="29" customWidth="1"/>
    <col min="10482" max="10483" width="15.28515625" style="29" bestFit="1" customWidth="1"/>
    <col min="10484" max="10484" width="14.28515625" style="29" bestFit="1" customWidth="1"/>
    <col min="10485" max="10485" width="15.28515625" style="29" bestFit="1" customWidth="1"/>
    <col min="10486" max="10489" width="14.28515625" style="29" bestFit="1" customWidth="1"/>
    <col min="10490" max="10490" width="16.85546875" style="29" bestFit="1" customWidth="1"/>
    <col min="10491" max="10491" width="13.85546875" style="29" bestFit="1" customWidth="1"/>
    <col min="10492" max="10492" width="11.42578125" style="29"/>
    <col min="10493" max="10493" width="4" style="29" bestFit="1" customWidth="1"/>
    <col min="10494" max="10494" width="24.140625" style="29" bestFit="1" customWidth="1"/>
    <col min="10495" max="10505" width="11.42578125" style="29"/>
    <col min="10506" max="10506" width="11.7109375" style="29" bestFit="1" customWidth="1"/>
    <col min="10507" max="10730" width="11.42578125" style="29"/>
    <col min="10731" max="10731" width="4" style="29" bestFit="1" customWidth="1"/>
    <col min="10732" max="10732" width="24.140625" style="29" bestFit="1" customWidth="1"/>
    <col min="10733" max="10733" width="16.85546875" style="29" bestFit="1" customWidth="1"/>
    <col min="10734" max="10734" width="14.28515625" style="29" bestFit="1" customWidth="1"/>
    <col min="10735" max="10735" width="15.28515625" style="29" bestFit="1" customWidth="1"/>
    <col min="10736" max="10736" width="14.28515625" style="29" bestFit="1" customWidth="1"/>
    <col min="10737" max="10737" width="13.42578125" style="29" customWidth="1"/>
    <col min="10738" max="10739" width="15.28515625" style="29" bestFit="1" customWidth="1"/>
    <col min="10740" max="10740" width="14.28515625" style="29" bestFit="1" customWidth="1"/>
    <col min="10741" max="10741" width="15.28515625" style="29" bestFit="1" customWidth="1"/>
    <col min="10742" max="10745" width="14.28515625" style="29" bestFit="1" customWidth="1"/>
    <col min="10746" max="10746" width="16.85546875" style="29" bestFit="1" customWidth="1"/>
    <col min="10747" max="10747" width="13.85546875" style="29" bestFit="1" customWidth="1"/>
    <col min="10748" max="10748" width="11.42578125" style="29"/>
    <col min="10749" max="10749" width="4" style="29" bestFit="1" customWidth="1"/>
    <col min="10750" max="10750" width="24.140625" style="29" bestFit="1" customWidth="1"/>
    <col min="10751" max="10761" width="11.42578125" style="29"/>
    <col min="10762" max="10762" width="11.7109375" style="29" bestFit="1" customWidth="1"/>
    <col min="10763" max="10986" width="11.42578125" style="29"/>
    <col min="10987" max="10987" width="4" style="29" bestFit="1" customWidth="1"/>
    <col min="10988" max="10988" width="24.140625" style="29" bestFit="1" customWidth="1"/>
    <col min="10989" max="10989" width="16.85546875" style="29" bestFit="1" customWidth="1"/>
    <col min="10990" max="10990" width="14.28515625" style="29" bestFit="1" customWidth="1"/>
    <col min="10991" max="10991" width="15.28515625" style="29" bestFit="1" customWidth="1"/>
    <col min="10992" max="10992" width="14.28515625" style="29" bestFit="1" customWidth="1"/>
    <col min="10993" max="10993" width="13.42578125" style="29" customWidth="1"/>
    <col min="10994" max="10995" width="15.28515625" style="29" bestFit="1" customWidth="1"/>
    <col min="10996" max="10996" width="14.28515625" style="29" bestFit="1" customWidth="1"/>
    <col min="10997" max="10997" width="15.28515625" style="29" bestFit="1" customWidth="1"/>
    <col min="10998" max="11001" width="14.28515625" style="29" bestFit="1" customWidth="1"/>
    <col min="11002" max="11002" width="16.85546875" style="29" bestFit="1" customWidth="1"/>
    <col min="11003" max="11003" width="13.85546875" style="29" bestFit="1" customWidth="1"/>
    <col min="11004" max="11004" width="11.42578125" style="29"/>
    <col min="11005" max="11005" width="4" style="29" bestFit="1" customWidth="1"/>
    <col min="11006" max="11006" width="24.140625" style="29" bestFit="1" customWidth="1"/>
    <col min="11007" max="11017" width="11.42578125" style="29"/>
    <col min="11018" max="11018" width="11.7109375" style="29" bestFit="1" customWidth="1"/>
    <col min="11019" max="11242" width="11.42578125" style="29"/>
    <col min="11243" max="11243" width="4" style="29" bestFit="1" customWidth="1"/>
    <col min="11244" max="11244" width="24.140625" style="29" bestFit="1" customWidth="1"/>
    <col min="11245" max="11245" width="16.85546875" style="29" bestFit="1" customWidth="1"/>
    <col min="11246" max="11246" width="14.28515625" style="29" bestFit="1" customWidth="1"/>
    <col min="11247" max="11247" width="15.28515625" style="29" bestFit="1" customWidth="1"/>
    <col min="11248" max="11248" width="14.28515625" style="29" bestFit="1" customWidth="1"/>
    <col min="11249" max="11249" width="13.42578125" style="29" customWidth="1"/>
    <col min="11250" max="11251" width="15.28515625" style="29" bestFit="1" customWidth="1"/>
    <col min="11252" max="11252" width="14.28515625" style="29" bestFit="1" customWidth="1"/>
    <col min="11253" max="11253" width="15.28515625" style="29" bestFit="1" customWidth="1"/>
    <col min="11254" max="11257" width="14.28515625" style="29" bestFit="1" customWidth="1"/>
    <col min="11258" max="11258" width="16.85546875" style="29" bestFit="1" customWidth="1"/>
    <col min="11259" max="11259" width="13.85546875" style="29" bestFit="1" customWidth="1"/>
    <col min="11260" max="11260" width="11.42578125" style="29"/>
    <col min="11261" max="11261" width="4" style="29" bestFit="1" customWidth="1"/>
    <col min="11262" max="11262" width="24.140625" style="29" bestFit="1" customWidth="1"/>
    <col min="11263" max="11273" width="11.42578125" style="29"/>
    <col min="11274" max="11274" width="11.7109375" style="29" bestFit="1" customWidth="1"/>
    <col min="11275" max="11498" width="11.42578125" style="29"/>
    <col min="11499" max="11499" width="4" style="29" bestFit="1" customWidth="1"/>
    <col min="11500" max="11500" width="24.140625" style="29" bestFit="1" customWidth="1"/>
    <col min="11501" max="11501" width="16.85546875" style="29" bestFit="1" customWidth="1"/>
    <col min="11502" max="11502" width="14.28515625" style="29" bestFit="1" customWidth="1"/>
    <col min="11503" max="11503" width="15.28515625" style="29" bestFit="1" customWidth="1"/>
    <col min="11504" max="11504" width="14.28515625" style="29" bestFit="1" customWidth="1"/>
    <col min="11505" max="11505" width="13.42578125" style="29" customWidth="1"/>
    <col min="11506" max="11507" width="15.28515625" style="29" bestFit="1" customWidth="1"/>
    <col min="11508" max="11508" width="14.28515625" style="29" bestFit="1" customWidth="1"/>
    <col min="11509" max="11509" width="15.28515625" style="29" bestFit="1" customWidth="1"/>
    <col min="11510" max="11513" width="14.28515625" style="29" bestFit="1" customWidth="1"/>
    <col min="11514" max="11514" width="16.85546875" style="29" bestFit="1" customWidth="1"/>
    <col min="11515" max="11515" width="13.85546875" style="29" bestFit="1" customWidth="1"/>
    <col min="11516" max="11516" width="11.42578125" style="29"/>
    <col min="11517" max="11517" width="4" style="29" bestFit="1" customWidth="1"/>
    <col min="11518" max="11518" width="24.140625" style="29" bestFit="1" customWidth="1"/>
    <col min="11519" max="11529" width="11.42578125" style="29"/>
    <col min="11530" max="11530" width="11.7109375" style="29" bestFit="1" customWidth="1"/>
    <col min="11531" max="11754" width="11.42578125" style="29"/>
    <col min="11755" max="11755" width="4" style="29" bestFit="1" customWidth="1"/>
    <col min="11756" max="11756" width="24.140625" style="29" bestFit="1" customWidth="1"/>
    <col min="11757" max="11757" width="16.85546875" style="29" bestFit="1" customWidth="1"/>
    <col min="11758" max="11758" width="14.28515625" style="29" bestFit="1" customWidth="1"/>
    <col min="11759" max="11759" width="15.28515625" style="29" bestFit="1" customWidth="1"/>
    <col min="11760" max="11760" width="14.28515625" style="29" bestFit="1" customWidth="1"/>
    <col min="11761" max="11761" width="13.42578125" style="29" customWidth="1"/>
    <col min="11762" max="11763" width="15.28515625" style="29" bestFit="1" customWidth="1"/>
    <col min="11764" max="11764" width="14.28515625" style="29" bestFit="1" customWidth="1"/>
    <col min="11765" max="11765" width="15.28515625" style="29" bestFit="1" customWidth="1"/>
    <col min="11766" max="11769" width="14.28515625" style="29" bestFit="1" customWidth="1"/>
    <col min="11770" max="11770" width="16.85546875" style="29" bestFit="1" customWidth="1"/>
    <col min="11771" max="11771" width="13.85546875" style="29" bestFit="1" customWidth="1"/>
    <col min="11772" max="11772" width="11.42578125" style="29"/>
    <col min="11773" max="11773" width="4" style="29" bestFit="1" customWidth="1"/>
    <col min="11774" max="11774" width="24.140625" style="29" bestFit="1" customWidth="1"/>
    <col min="11775" max="11785" width="11.42578125" style="29"/>
    <col min="11786" max="11786" width="11.7109375" style="29" bestFit="1" customWidth="1"/>
    <col min="11787" max="12010" width="11.42578125" style="29"/>
    <col min="12011" max="12011" width="4" style="29" bestFit="1" customWidth="1"/>
    <col min="12012" max="12012" width="24.140625" style="29" bestFit="1" customWidth="1"/>
    <col min="12013" max="12013" width="16.85546875" style="29" bestFit="1" customWidth="1"/>
    <col min="12014" max="12014" width="14.28515625" style="29" bestFit="1" customWidth="1"/>
    <col min="12015" max="12015" width="15.28515625" style="29" bestFit="1" customWidth="1"/>
    <col min="12016" max="12016" width="14.28515625" style="29" bestFit="1" customWidth="1"/>
    <col min="12017" max="12017" width="13.42578125" style="29" customWidth="1"/>
    <col min="12018" max="12019" width="15.28515625" style="29" bestFit="1" customWidth="1"/>
    <col min="12020" max="12020" width="14.28515625" style="29" bestFit="1" customWidth="1"/>
    <col min="12021" max="12021" width="15.28515625" style="29" bestFit="1" customWidth="1"/>
    <col min="12022" max="12025" width="14.28515625" style="29" bestFit="1" customWidth="1"/>
    <col min="12026" max="12026" width="16.85546875" style="29" bestFit="1" customWidth="1"/>
    <col min="12027" max="12027" width="13.85546875" style="29" bestFit="1" customWidth="1"/>
    <col min="12028" max="12028" width="11.42578125" style="29"/>
    <col min="12029" max="12029" width="4" style="29" bestFit="1" customWidth="1"/>
    <col min="12030" max="12030" width="24.140625" style="29" bestFit="1" customWidth="1"/>
    <col min="12031" max="12041" width="11.42578125" style="29"/>
    <col min="12042" max="12042" width="11.7109375" style="29" bestFit="1" customWidth="1"/>
    <col min="12043" max="12266" width="11.42578125" style="29"/>
    <col min="12267" max="12267" width="4" style="29" bestFit="1" customWidth="1"/>
    <col min="12268" max="12268" width="24.140625" style="29" bestFit="1" customWidth="1"/>
    <col min="12269" max="12269" width="16.85546875" style="29" bestFit="1" customWidth="1"/>
    <col min="12270" max="12270" width="14.28515625" style="29" bestFit="1" customWidth="1"/>
    <col min="12271" max="12271" width="15.28515625" style="29" bestFit="1" customWidth="1"/>
    <col min="12272" max="12272" width="14.28515625" style="29" bestFit="1" customWidth="1"/>
    <col min="12273" max="12273" width="13.42578125" style="29" customWidth="1"/>
    <col min="12274" max="12275" width="15.28515625" style="29" bestFit="1" customWidth="1"/>
    <col min="12276" max="12276" width="14.28515625" style="29" bestFit="1" customWidth="1"/>
    <col min="12277" max="12277" width="15.28515625" style="29" bestFit="1" customWidth="1"/>
    <col min="12278" max="12281" width="14.28515625" style="29" bestFit="1" customWidth="1"/>
    <col min="12282" max="12282" width="16.85546875" style="29" bestFit="1" customWidth="1"/>
    <col min="12283" max="12283" width="13.85546875" style="29" bestFit="1" customWidth="1"/>
    <col min="12284" max="12284" width="11.42578125" style="29"/>
    <col min="12285" max="12285" width="4" style="29" bestFit="1" customWidth="1"/>
    <col min="12286" max="12286" width="24.140625" style="29" bestFit="1" customWidth="1"/>
    <col min="12287" max="12297" width="11.42578125" style="29"/>
    <col min="12298" max="12298" width="11.7109375" style="29" bestFit="1" customWidth="1"/>
    <col min="12299" max="12522" width="11.42578125" style="29"/>
    <col min="12523" max="12523" width="4" style="29" bestFit="1" customWidth="1"/>
    <col min="12524" max="12524" width="24.140625" style="29" bestFit="1" customWidth="1"/>
    <col min="12525" max="12525" width="16.85546875" style="29" bestFit="1" customWidth="1"/>
    <col min="12526" max="12526" width="14.28515625" style="29" bestFit="1" customWidth="1"/>
    <col min="12527" max="12527" width="15.28515625" style="29" bestFit="1" customWidth="1"/>
    <col min="12528" max="12528" width="14.28515625" style="29" bestFit="1" customWidth="1"/>
    <col min="12529" max="12529" width="13.42578125" style="29" customWidth="1"/>
    <col min="12530" max="12531" width="15.28515625" style="29" bestFit="1" customWidth="1"/>
    <col min="12532" max="12532" width="14.28515625" style="29" bestFit="1" customWidth="1"/>
    <col min="12533" max="12533" width="15.28515625" style="29" bestFit="1" customWidth="1"/>
    <col min="12534" max="12537" width="14.28515625" style="29" bestFit="1" customWidth="1"/>
    <col min="12538" max="12538" width="16.85546875" style="29" bestFit="1" customWidth="1"/>
    <col min="12539" max="12539" width="13.85546875" style="29" bestFit="1" customWidth="1"/>
    <col min="12540" max="12540" width="11.42578125" style="29"/>
    <col min="12541" max="12541" width="4" style="29" bestFit="1" customWidth="1"/>
    <col min="12542" max="12542" width="24.140625" style="29" bestFit="1" customWidth="1"/>
    <col min="12543" max="12553" width="11.42578125" style="29"/>
    <col min="12554" max="12554" width="11.7109375" style="29" bestFit="1" customWidth="1"/>
    <col min="12555" max="12778" width="11.42578125" style="29"/>
    <col min="12779" max="12779" width="4" style="29" bestFit="1" customWidth="1"/>
    <col min="12780" max="12780" width="24.140625" style="29" bestFit="1" customWidth="1"/>
    <col min="12781" max="12781" width="16.85546875" style="29" bestFit="1" customWidth="1"/>
    <col min="12782" max="12782" width="14.28515625" style="29" bestFit="1" customWidth="1"/>
    <col min="12783" max="12783" width="15.28515625" style="29" bestFit="1" customWidth="1"/>
    <col min="12784" max="12784" width="14.28515625" style="29" bestFit="1" customWidth="1"/>
    <col min="12785" max="12785" width="13.42578125" style="29" customWidth="1"/>
    <col min="12786" max="12787" width="15.28515625" style="29" bestFit="1" customWidth="1"/>
    <col min="12788" max="12788" width="14.28515625" style="29" bestFit="1" customWidth="1"/>
    <col min="12789" max="12789" width="15.28515625" style="29" bestFit="1" customWidth="1"/>
    <col min="12790" max="12793" width="14.28515625" style="29" bestFit="1" customWidth="1"/>
    <col min="12794" max="12794" width="16.85546875" style="29" bestFit="1" customWidth="1"/>
    <col min="12795" max="12795" width="13.85546875" style="29" bestFit="1" customWidth="1"/>
    <col min="12796" max="12796" width="11.42578125" style="29"/>
    <col min="12797" max="12797" width="4" style="29" bestFit="1" customWidth="1"/>
    <col min="12798" max="12798" width="24.140625" style="29" bestFit="1" customWidth="1"/>
    <col min="12799" max="12809" width="11.42578125" style="29"/>
    <col min="12810" max="12810" width="11.7109375" style="29" bestFit="1" customWidth="1"/>
    <col min="12811" max="13034" width="11.42578125" style="29"/>
    <col min="13035" max="13035" width="4" style="29" bestFit="1" customWidth="1"/>
    <col min="13036" max="13036" width="24.140625" style="29" bestFit="1" customWidth="1"/>
    <col min="13037" max="13037" width="16.85546875" style="29" bestFit="1" customWidth="1"/>
    <col min="13038" max="13038" width="14.28515625" style="29" bestFit="1" customWidth="1"/>
    <col min="13039" max="13039" width="15.28515625" style="29" bestFit="1" customWidth="1"/>
    <col min="13040" max="13040" width="14.28515625" style="29" bestFit="1" customWidth="1"/>
    <col min="13041" max="13041" width="13.42578125" style="29" customWidth="1"/>
    <col min="13042" max="13043" width="15.28515625" style="29" bestFit="1" customWidth="1"/>
    <col min="13044" max="13044" width="14.28515625" style="29" bestFit="1" customWidth="1"/>
    <col min="13045" max="13045" width="15.28515625" style="29" bestFit="1" customWidth="1"/>
    <col min="13046" max="13049" width="14.28515625" style="29" bestFit="1" customWidth="1"/>
    <col min="13050" max="13050" width="16.85546875" style="29" bestFit="1" customWidth="1"/>
    <col min="13051" max="13051" width="13.85546875" style="29" bestFit="1" customWidth="1"/>
    <col min="13052" max="13052" width="11.42578125" style="29"/>
    <col min="13053" max="13053" width="4" style="29" bestFit="1" customWidth="1"/>
    <col min="13054" max="13054" width="24.140625" style="29" bestFit="1" customWidth="1"/>
    <col min="13055" max="13065" width="11.42578125" style="29"/>
    <col min="13066" max="13066" width="11.7109375" style="29" bestFit="1" customWidth="1"/>
    <col min="13067" max="13290" width="11.42578125" style="29"/>
    <col min="13291" max="13291" width="4" style="29" bestFit="1" customWidth="1"/>
    <col min="13292" max="13292" width="24.140625" style="29" bestFit="1" customWidth="1"/>
    <col min="13293" max="13293" width="16.85546875" style="29" bestFit="1" customWidth="1"/>
    <col min="13294" max="13294" width="14.28515625" style="29" bestFit="1" customWidth="1"/>
    <col min="13295" max="13295" width="15.28515625" style="29" bestFit="1" customWidth="1"/>
    <col min="13296" max="13296" width="14.28515625" style="29" bestFit="1" customWidth="1"/>
    <col min="13297" max="13297" width="13.42578125" style="29" customWidth="1"/>
    <col min="13298" max="13299" width="15.28515625" style="29" bestFit="1" customWidth="1"/>
    <col min="13300" max="13300" width="14.28515625" style="29" bestFit="1" customWidth="1"/>
    <col min="13301" max="13301" width="15.28515625" style="29" bestFit="1" customWidth="1"/>
    <col min="13302" max="13305" width="14.28515625" style="29" bestFit="1" customWidth="1"/>
    <col min="13306" max="13306" width="16.85546875" style="29" bestFit="1" customWidth="1"/>
    <col min="13307" max="13307" width="13.85546875" style="29" bestFit="1" customWidth="1"/>
    <col min="13308" max="13308" width="11.42578125" style="29"/>
    <col min="13309" max="13309" width="4" style="29" bestFit="1" customWidth="1"/>
    <col min="13310" max="13310" width="24.140625" style="29" bestFit="1" customWidth="1"/>
    <col min="13311" max="13321" width="11.42578125" style="29"/>
    <col min="13322" max="13322" width="11.7109375" style="29" bestFit="1" customWidth="1"/>
    <col min="13323" max="13546" width="11.42578125" style="29"/>
    <col min="13547" max="13547" width="4" style="29" bestFit="1" customWidth="1"/>
    <col min="13548" max="13548" width="24.140625" style="29" bestFit="1" customWidth="1"/>
    <col min="13549" max="13549" width="16.85546875" style="29" bestFit="1" customWidth="1"/>
    <col min="13550" max="13550" width="14.28515625" style="29" bestFit="1" customWidth="1"/>
    <col min="13551" max="13551" width="15.28515625" style="29" bestFit="1" customWidth="1"/>
    <col min="13552" max="13552" width="14.28515625" style="29" bestFit="1" customWidth="1"/>
    <col min="13553" max="13553" width="13.42578125" style="29" customWidth="1"/>
    <col min="13554" max="13555" width="15.28515625" style="29" bestFit="1" customWidth="1"/>
    <col min="13556" max="13556" width="14.28515625" style="29" bestFit="1" customWidth="1"/>
    <col min="13557" max="13557" width="15.28515625" style="29" bestFit="1" customWidth="1"/>
    <col min="13558" max="13561" width="14.28515625" style="29" bestFit="1" customWidth="1"/>
    <col min="13562" max="13562" width="16.85546875" style="29" bestFit="1" customWidth="1"/>
    <col min="13563" max="13563" width="13.85546875" style="29" bestFit="1" customWidth="1"/>
    <col min="13564" max="13564" width="11.42578125" style="29"/>
    <col min="13565" max="13565" width="4" style="29" bestFit="1" customWidth="1"/>
    <col min="13566" max="13566" width="24.140625" style="29" bestFit="1" customWidth="1"/>
    <col min="13567" max="13577" width="11.42578125" style="29"/>
    <col min="13578" max="13578" width="11.7109375" style="29" bestFit="1" customWidth="1"/>
    <col min="13579" max="13802" width="11.42578125" style="29"/>
    <col min="13803" max="13803" width="4" style="29" bestFit="1" customWidth="1"/>
    <col min="13804" max="13804" width="24.140625" style="29" bestFit="1" customWidth="1"/>
    <col min="13805" max="13805" width="16.85546875" style="29" bestFit="1" customWidth="1"/>
    <col min="13806" max="13806" width="14.28515625" style="29" bestFit="1" customWidth="1"/>
    <col min="13807" max="13807" width="15.28515625" style="29" bestFit="1" customWidth="1"/>
    <col min="13808" max="13808" width="14.28515625" style="29" bestFit="1" customWidth="1"/>
    <col min="13809" max="13809" width="13.42578125" style="29" customWidth="1"/>
    <col min="13810" max="13811" width="15.28515625" style="29" bestFit="1" customWidth="1"/>
    <col min="13812" max="13812" width="14.28515625" style="29" bestFit="1" customWidth="1"/>
    <col min="13813" max="13813" width="15.28515625" style="29" bestFit="1" customWidth="1"/>
    <col min="13814" max="13817" width="14.28515625" style="29" bestFit="1" customWidth="1"/>
    <col min="13818" max="13818" width="16.85546875" style="29" bestFit="1" customWidth="1"/>
    <col min="13819" max="13819" width="13.85546875" style="29" bestFit="1" customWidth="1"/>
    <col min="13820" max="13820" width="11.42578125" style="29"/>
    <col min="13821" max="13821" width="4" style="29" bestFit="1" customWidth="1"/>
    <col min="13822" max="13822" width="24.140625" style="29" bestFit="1" customWidth="1"/>
    <col min="13823" max="13833" width="11.42578125" style="29"/>
    <col min="13834" max="13834" width="11.7109375" style="29" bestFit="1" customWidth="1"/>
    <col min="13835" max="14058" width="11.42578125" style="29"/>
    <col min="14059" max="14059" width="4" style="29" bestFit="1" customWidth="1"/>
    <col min="14060" max="14060" width="24.140625" style="29" bestFit="1" customWidth="1"/>
    <col min="14061" max="14061" width="16.85546875" style="29" bestFit="1" customWidth="1"/>
    <col min="14062" max="14062" width="14.28515625" style="29" bestFit="1" customWidth="1"/>
    <col min="14063" max="14063" width="15.28515625" style="29" bestFit="1" customWidth="1"/>
    <col min="14064" max="14064" width="14.28515625" style="29" bestFit="1" customWidth="1"/>
    <col min="14065" max="14065" width="13.42578125" style="29" customWidth="1"/>
    <col min="14066" max="14067" width="15.28515625" style="29" bestFit="1" customWidth="1"/>
    <col min="14068" max="14068" width="14.28515625" style="29" bestFit="1" customWidth="1"/>
    <col min="14069" max="14069" width="15.28515625" style="29" bestFit="1" customWidth="1"/>
    <col min="14070" max="14073" width="14.28515625" style="29" bestFit="1" customWidth="1"/>
    <col min="14074" max="14074" width="16.85546875" style="29" bestFit="1" customWidth="1"/>
    <col min="14075" max="14075" width="13.85546875" style="29" bestFit="1" customWidth="1"/>
    <col min="14076" max="14076" width="11.42578125" style="29"/>
    <col min="14077" max="14077" width="4" style="29" bestFit="1" customWidth="1"/>
    <col min="14078" max="14078" width="24.140625" style="29" bestFit="1" customWidth="1"/>
    <col min="14079" max="14089" width="11.42578125" style="29"/>
    <col min="14090" max="14090" width="11.7109375" style="29" bestFit="1" customWidth="1"/>
    <col min="14091" max="14314" width="11.42578125" style="29"/>
    <col min="14315" max="14315" width="4" style="29" bestFit="1" customWidth="1"/>
    <col min="14316" max="14316" width="24.140625" style="29" bestFit="1" customWidth="1"/>
    <col min="14317" max="14317" width="16.85546875" style="29" bestFit="1" customWidth="1"/>
    <col min="14318" max="14318" width="14.28515625" style="29" bestFit="1" customWidth="1"/>
    <col min="14319" max="14319" width="15.28515625" style="29" bestFit="1" customWidth="1"/>
    <col min="14320" max="14320" width="14.28515625" style="29" bestFit="1" customWidth="1"/>
    <col min="14321" max="14321" width="13.42578125" style="29" customWidth="1"/>
    <col min="14322" max="14323" width="15.28515625" style="29" bestFit="1" customWidth="1"/>
    <col min="14324" max="14324" width="14.28515625" style="29" bestFit="1" customWidth="1"/>
    <col min="14325" max="14325" width="15.28515625" style="29" bestFit="1" customWidth="1"/>
    <col min="14326" max="14329" width="14.28515625" style="29" bestFit="1" customWidth="1"/>
    <col min="14330" max="14330" width="16.85546875" style="29" bestFit="1" customWidth="1"/>
    <col min="14331" max="14331" width="13.85546875" style="29" bestFit="1" customWidth="1"/>
    <col min="14332" max="14332" width="11.42578125" style="29"/>
    <col min="14333" max="14333" width="4" style="29" bestFit="1" customWidth="1"/>
    <col min="14334" max="14334" width="24.140625" style="29" bestFit="1" customWidth="1"/>
    <col min="14335" max="14345" width="11.42578125" style="29"/>
    <col min="14346" max="14346" width="11.7109375" style="29" bestFit="1" customWidth="1"/>
    <col min="14347" max="14570" width="11.42578125" style="29"/>
    <col min="14571" max="14571" width="4" style="29" bestFit="1" customWidth="1"/>
    <col min="14572" max="14572" width="24.140625" style="29" bestFit="1" customWidth="1"/>
    <col min="14573" max="14573" width="16.85546875" style="29" bestFit="1" customWidth="1"/>
    <col min="14574" max="14574" width="14.28515625" style="29" bestFit="1" customWidth="1"/>
    <col min="14575" max="14575" width="15.28515625" style="29" bestFit="1" customWidth="1"/>
    <col min="14576" max="14576" width="14.28515625" style="29" bestFit="1" customWidth="1"/>
    <col min="14577" max="14577" width="13.42578125" style="29" customWidth="1"/>
    <col min="14578" max="14579" width="15.28515625" style="29" bestFit="1" customWidth="1"/>
    <col min="14580" max="14580" width="14.28515625" style="29" bestFit="1" customWidth="1"/>
    <col min="14581" max="14581" width="15.28515625" style="29" bestFit="1" customWidth="1"/>
    <col min="14582" max="14585" width="14.28515625" style="29" bestFit="1" customWidth="1"/>
    <col min="14586" max="14586" width="16.85546875" style="29" bestFit="1" customWidth="1"/>
    <col min="14587" max="14587" width="13.85546875" style="29" bestFit="1" customWidth="1"/>
    <col min="14588" max="14588" width="11.42578125" style="29"/>
    <col min="14589" max="14589" width="4" style="29" bestFit="1" customWidth="1"/>
    <col min="14590" max="14590" width="24.140625" style="29" bestFit="1" customWidth="1"/>
    <col min="14591" max="14601" width="11.42578125" style="29"/>
    <col min="14602" max="14602" width="11.7109375" style="29" bestFit="1" customWidth="1"/>
    <col min="14603" max="14826" width="11.42578125" style="29"/>
    <col min="14827" max="14827" width="4" style="29" bestFit="1" customWidth="1"/>
    <col min="14828" max="14828" width="24.140625" style="29" bestFit="1" customWidth="1"/>
    <col min="14829" max="14829" width="16.85546875" style="29" bestFit="1" customWidth="1"/>
    <col min="14830" max="14830" width="14.28515625" style="29" bestFit="1" customWidth="1"/>
    <col min="14831" max="14831" width="15.28515625" style="29" bestFit="1" customWidth="1"/>
    <col min="14832" max="14832" width="14.28515625" style="29" bestFit="1" customWidth="1"/>
    <col min="14833" max="14833" width="13.42578125" style="29" customWidth="1"/>
    <col min="14834" max="14835" width="15.28515625" style="29" bestFit="1" customWidth="1"/>
    <col min="14836" max="14836" width="14.28515625" style="29" bestFit="1" customWidth="1"/>
    <col min="14837" max="14837" width="15.28515625" style="29" bestFit="1" customWidth="1"/>
    <col min="14838" max="14841" width="14.28515625" style="29" bestFit="1" customWidth="1"/>
    <col min="14842" max="14842" width="16.85546875" style="29" bestFit="1" customWidth="1"/>
    <col min="14843" max="14843" width="13.85546875" style="29" bestFit="1" customWidth="1"/>
    <col min="14844" max="14844" width="11.42578125" style="29"/>
    <col min="14845" max="14845" width="4" style="29" bestFit="1" customWidth="1"/>
    <col min="14846" max="14846" width="24.140625" style="29" bestFit="1" customWidth="1"/>
    <col min="14847" max="14857" width="11.42578125" style="29"/>
    <col min="14858" max="14858" width="11.7109375" style="29" bestFit="1" customWidth="1"/>
    <col min="14859" max="15082" width="11.42578125" style="29"/>
    <col min="15083" max="15083" width="4" style="29" bestFit="1" customWidth="1"/>
    <col min="15084" max="15084" width="24.140625" style="29" bestFit="1" customWidth="1"/>
    <col min="15085" max="15085" width="16.85546875" style="29" bestFit="1" customWidth="1"/>
    <col min="15086" max="15086" width="14.28515625" style="29" bestFit="1" customWidth="1"/>
    <col min="15087" max="15087" width="15.28515625" style="29" bestFit="1" customWidth="1"/>
    <col min="15088" max="15088" width="14.28515625" style="29" bestFit="1" customWidth="1"/>
    <col min="15089" max="15089" width="13.42578125" style="29" customWidth="1"/>
    <col min="15090" max="15091" width="15.28515625" style="29" bestFit="1" customWidth="1"/>
    <col min="15092" max="15092" width="14.28515625" style="29" bestFit="1" customWidth="1"/>
    <col min="15093" max="15093" width="15.28515625" style="29" bestFit="1" customWidth="1"/>
    <col min="15094" max="15097" width="14.28515625" style="29" bestFit="1" customWidth="1"/>
    <col min="15098" max="15098" width="16.85546875" style="29" bestFit="1" customWidth="1"/>
    <col min="15099" max="15099" width="13.85546875" style="29" bestFit="1" customWidth="1"/>
    <col min="15100" max="15100" width="11.42578125" style="29"/>
    <col min="15101" max="15101" width="4" style="29" bestFit="1" customWidth="1"/>
    <col min="15102" max="15102" width="24.140625" style="29" bestFit="1" customWidth="1"/>
    <col min="15103" max="15113" width="11.42578125" style="29"/>
    <col min="15114" max="15114" width="11.7109375" style="29" bestFit="1" customWidth="1"/>
    <col min="15115" max="15338" width="11.42578125" style="29"/>
    <col min="15339" max="15339" width="4" style="29" bestFit="1" customWidth="1"/>
    <col min="15340" max="15340" width="24.140625" style="29" bestFit="1" customWidth="1"/>
    <col min="15341" max="15341" width="16.85546875" style="29" bestFit="1" customWidth="1"/>
    <col min="15342" max="15342" width="14.28515625" style="29" bestFit="1" customWidth="1"/>
    <col min="15343" max="15343" width="15.28515625" style="29" bestFit="1" customWidth="1"/>
    <col min="15344" max="15344" width="14.28515625" style="29" bestFit="1" customWidth="1"/>
    <col min="15345" max="15345" width="13.42578125" style="29" customWidth="1"/>
    <col min="15346" max="15347" width="15.28515625" style="29" bestFit="1" customWidth="1"/>
    <col min="15348" max="15348" width="14.28515625" style="29" bestFit="1" customWidth="1"/>
    <col min="15349" max="15349" width="15.28515625" style="29" bestFit="1" customWidth="1"/>
    <col min="15350" max="15353" width="14.28515625" style="29" bestFit="1" customWidth="1"/>
    <col min="15354" max="15354" width="16.85546875" style="29" bestFit="1" customWidth="1"/>
    <col min="15355" max="15355" width="13.85546875" style="29" bestFit="1" customWidth="1"/>
    <col min="15356" max="15356" width="11.42578125" style="29"/>
    <col min="15357" max="15357" width="4" style="29" bestFit="1" customWidth="1"/>
    <col min="15358" max="15358" width="24.140625" style="29" bestFit="1" customWidth="1"/>
    <col min="15359" max="15369" width="11.42578125" style="29"/>
    <col min="15370" max="15370" width="11.7109375" style="29" bestFit="1" customWidth="1"/>
    <col min="15371" max="15594" width="11.42578125" style="29"/>
    <col min="15595" max="15595" width="4" style="29" bestFit="1" customWidth="1"/>
    <col min="15596" max="15596" width="24.140625" style="29" bestFit="1" customWidth="1"/>
    <col min="15597" max="15597" width="16.85546875" style="29" bestFit="1" customWidth="1"/>
    <col min="15598" max="15598" width="14.28515625" style="29" bestFit="1" customWidth="1"/>
    <col min="15599" max="15599" width="15.28515625" style="29" bestFit="1" customWidth="1"/>
    <col min="15600" max="15600" width="14.28515625" style="29" bestFit="1" customWidth="1"/>
    <col min="15601" max="15601" width="13.42578125" style="29" customWidth="1"/>
    <col min="15602" max="15603" width="15.28515625" style="29" bestFit="1" customWidth="1"/>
    <col min="15604" max="15604" width="14.28515625" style="29" bestFit="1" customWidth="1"/>
    <col min="15605" max="15605" width="15.28515625" style="29" bestFit="1" customWidth="1"/>
    <col min="15606" max="15609" width="14.28515625" style="29" bestFit="1" customWidth="1"/>
    <col min="15610" max="15610" width="16.85546875" style="29" bestFit="1" customWidth="1"/>
    <col min="15611" max="15611" width="13.85546875" style="29" bestFit="1" customWidth="1"/>
    <col min="15612" max="15612" width="11.42578125" style="29"/>
    <col min="15613" max="15613" width="4" style="29" bestFit="1" customWidth="1"/>
    <col min="15614" max="15614" width="24.140625" style="29" bestFit="1" customWidth="1"/>
    <col min="15615" max="15625" width="11.42578125" style="29"/>
    <col min="15626" max="15626" width="11.7109375" style="29" bestFit="1" customWidth="1"/>
    <col min="15627" max="15850" width="11.42578125" style="29"/>
    <col min="15851" max="15851" width="4" style="29" bestFit="1" customWidth="1"/>
    <col min="15852" max="15852" width="24.140625" style="29" bestFit="1" customWidth="1"/>
    <col min="15853" max="15853" width="16.85546875" style="29" bestFit="1" customWidth="1"/>
    <col min="15854" max="15854" width="14.28515625" style="29" bestFit="1" customWidth="1"/>
    <col min="15855" max="15855" width="15.28515625" style="29" bestFit="1" customWidth="1"/>
    <col min="15856" max="15856" width="14.28515625" style="29" bestFit="1" customWidth="1"/>
    <col min="15857" max="15857" width="13.42578125" style="29" customWidth="1"/>
    <col min="15858" max="15859" width="15.28515625" style="29" bestFit="1" customWidth="1"/>
    <col min="15860" max="15860" width="14.28515625" style="29" bestFit="1" customWidth="1"/>
    <col min="15861" max="15861" width="15.28515625" style="29" bestFit="1" customWidth="1"/>
    <col min="15862" max="15865" width="14.28515625" style="29" bestFit="1" customWidth="1"/>
    <col min="15866" max="15866" width="16.85546875" style="29" bestFit="1" customWidth="1"/>
    <col min="15867" max="15867" width="13.85546875" style="29" bestFit="1" customWidth="1"/>
    <col min="15868" max="15868" width="11.42578125" style="29"/>
    <col min="15869" max="15869" width="4" style="29" bestFit="1" customWidth="1"/>
    <col min="15870" max="15870" width="24.140625" style="29" bestFit="1" customWidth="1"/>
    <col min="15871" max="15881" width="11.42578125" style="29"/>
    <col min="15882" max="15882" width="11.7109375" style="29" bestFit="1" customWidth="1"/>
    <col min="15883" max="16106" width="11.42578125" style="29"/>
    <col min="16107" max="16107" width="4" style="29" bestFit="1" customWidth="1"/>
    <col min="16108" max="16108" width="24.140625" style="29" bestFit="1" customWidth="1"/>
    <col min="16109" max="16109" width="16.85546875" style="29" bestFit="1" customWidth="1"/>
    <col min="16110" max="16110" width="14.28515625" style="29" bestFit="1" customWidth="1"/>
    <col min="16111" max="16111" width="15.28515625" style="29" bestFit="1" customWidth="1"/>
    <col min="16112" max="16112" width="14.28515625" style="29" bestFit="1" customWidth="1"/>
    <col min="16113" max="16113" width="13.42578125" style="29" customWidth="1"/>
    <col min="16114" max="16115" width="15.28515625" style="29" bestFit="1" customWidth="1"/>
    <col min="16116" max="16116" width="14.28515625" style="29" bestFit="1" customWidth="1"/>
    <col min="16117" max="16117" width="15.28515625" style="29" bestFit="1" customWidth="1"/>
    <col min="16118" max="16121" width="14.28515625" style="29" bestFit="1" customWidth="1"/>
    <col min="16122" max="16122" width="16.85546875" style="29" bestFit="1" customWidth="1"/>
    <col min="16123" max="16123" width="13.85546875" style="29" bestFit="1" customWidth="1"/>
    <col min="16124" max="16124" width="11.42578125" style="29"/>
    <col min="16125" max="16125" width="4" style="29" bestFit="1" customWidth="1"/>
    <col min="16126" max="16126" width="24.140625" style="29" bestFit="1" customWidth="1"/>
    <col min="16127" max="16137" width="11.42578125" style="29"/>
    <col min="16138" max="16138" width="11.7109375" style="29" bestFit="1" customWidth="1"/>
    <col min="16139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5"/>
    </row>
    <row r="3" spans="1:15" ht="17.25" thickBot="1" x14ac:dyDescent="0.4">
      <c r="A3" s="63" t="s">
        <v>160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x14ac:dyDescent="0.2">
      <c r="A4" s="36"/>
      <c r="B4" s="40" t="s">
        <v>81</v>
      </c>
      <c r="C4" s="61" t="s">
        <v>78</v>
      </c>
      <c r="D4" s="43" t="s">
        <v>82</v>
      </c>
      <c r="E4" s="43" t="s">
        <v>83</v>
      </c>
      <c r="F4" s="43" t="s">
        <v>84</v>
      </c>
      <c r="G4" s="43" t="s">
        <v>85</v>
      </c>
      <c r="H4" s="43" t="s">
        <v>86</v>
      </c>
      <c r="I4" s="43" t="s">
        <v>87</v>
      </c>
      <c r="J4" s="43" t="s">
        <v>88</v>
      </c>
      <c r="K4" s="43" t="s">
        <v>89</v>
      </c>
      <c r="L4" s="43" t="s">
        <v>90</v>
      </c>
      <c r="M4" s="43" t="s">
        <v>91</v>
      </c>
      <c r="N4" s="43" t="s">
        <v>92</v>
      </c>
      <c r="O4" s="43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42101.835178324312</v>
      </c>
      <c r="D6" s="47">
        <f>'[1]Enero 2024'!J11</f>
        <v>640.51369540789392</v>
      </c>
      <c r="E6" s="48">
        <f>'[1]Febrero 2024'!J11</f>
        <v>1973.1970032920583</v>
      </c>
      <c r="F6" s="48">
        <f>'[1]Marzo 2024'!J11</f>
        <v>1174.5384226357296</v>
      </c>
      <c r="G6" s="48">
        <f>'[1]Abril 2024'!J11</f>
        <v>2093.3378097383388</v>
      </c>
      <c r="H6" s="48">
        <f>'[1]Mayo 2024'!J11</f>
        <v>680.38122987843474</v>
      </c>
      <c r="I6" s="48">
        <f>'[1]Junio 2024'!J11</f>
        <v>2602.5068161720142</v>
      </c>
      <c r="J6" s="48">
        <f>'[1]Julio 2024'!J11</f>
        <v>2282.1429065740763</v>
      </c>
      <c r="K6" s="48">
        <f>'[1]Agosto 2024'!J11</f>
        <v>2639.3245334461585</v>
      </c>
      <c r="L6" s="48">
        <f>'[1]Septiembre 2024'!J11</f>
        <v>3016.3965240829743</v>
      </c>
      <c r="M6" s="48">
        <f>'[1]Octubre 2024'!J11</f>
        <v>2808.2682021641867</v>
      </c>
      <c r="N6" s="48">
        <f>'[1]Noviembre 2024'!J11</f>
        <v>21561.131172453421</v>
      </c>
      <c r="O6" s="48">
        <f>'[1]Diciembre 2024'!J11</f>
        <v>630.09686247902562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68976.031970385768</v>
      </c>
      <c r="D7" s="51">
        <f>'[1]Enero 2024'!J12</f>
        <v>1049.3626452338231</v>
      </c>
      <c r="E7" s="52">
        <f>'[1]Febrero 2024'!J12</f>
        <v>3232.7165551446978</v>
      </c>
      <c r="F7" s="52">
        <f>'[1]Marzo 2024'!J12</f>
        <v>1924.2629079474968</v>
      </c>
      <c r="G7" s="52">
        <f>'[1]Abril 2024'!J12</f>
        <v>3429.5449373586152</v>
      </c>
      <c r="H7" s="52">
        <f>'[1]Mayo 2024'!J12</f>
        <v>1114.6781907575071</v>
      </c>
      <c r="I7" s="52">
        <f>'[1]Junio 2024'!J12</f>
        <v>4263.7237211893998</v>
      </c>
      <c r="J7" s="52">
        <f>'[1]Julio 2024'!J12</f>
        <v>3738.8669975575103</v>
      </c>
      <c r="K7" s="52">
        <f>'[1]Agosto 2024'!J12</f>
        <v>4324.0427080701784</v>
      </c>
      <c r="L7" s="52">
        <f>'[1]Septiembre 2024'!J12</f>
        <v>4941.8050828251016</v>
      </c>
      <c r="M7" s="52">
        <f>'[1]Octubre 2024'!J12</f>
        <v>4600.8255097065403</v>
      </c>
      <c r="N7" s="52">
        <f>'[1]Noviembre 2024'!J12</f>
        <v>35323.906114061705</v>
      </c>
      <c r="O7" s="52">
        <f>'[1]Diciembre 2024'!J12</f>
        <v>1032.2966005331944</v>
      </c>
    </row>
    <row r="8" spans="1:15" x14ac:dyDescent="0.2">
      <c r="A8" s="44" t="s">
        <v>96</v>
      </c>
      <c r="B8" s="49" t="s">
        <v>20</v>
      </c>
      <c r="C8" s="50">
        <f t="shared" si="0"/>
        <v>48796.964089445515</v>
      </c>
      <c r="D8" s="51">
        <f>'[1]Enero 2024'!J13</f>
        <v>742.36962976161249</v>
      </c>
      <c r="E8" s="52">
        <f>'[1]Febrero 2024'!J13</f>
        <v>2286.9792469430395</v>
      </c>
      <c r="F8" s="52">
        <f>'[1]Marzo 2024'!J13</f>
        <v>1361.3161751328398</v>
      </c>
      <c r="G8" s="52">
        <f>'[1]Abril 2024'!J13</f>
        <v>2426.2251157514952</v>
      </c>
      <c r="H8" s="52">
        <f>'[1]Mayo 2024'!J13</f>
        <v>788.57698959886943</v>
      </c>
      <c r="I8" s="52">
        <f>'[1]Junio 2024'!J13</f>
        <v>3016.3633274747303</v>
      </c>
      <c r="J8" s="52">
        <f>'[1]Julio 2024'!J13</f>
        <v>2645.054425475766</v>
      </c>
      <c r="K8" s="52">
        <f>'[1]Agosto 2024'!J13</f>
        <v>3059.0358812974373</v>
      </c>
      <c r="L8" s="52">
        <f>'[1]Septiembre 2024'!J13</f>
        <v>3496.0707114492943</v>
      </c>
      <c r="M8" s="52">
        <f>'[1]Octubre 2024'!J13</f>
        <v>3254.8453537504838</v>
      </c>
      <c r="N8" s="52">
        <f>'[1]Noviembre 2024'!J13</f>
        <v>24989.830944274509</v>
      </c>
      <c r="O8" s="52">
        <f>'[1]Diciembre 2024'!J13</f>
        <v>730.29628853544568</v>
      </c>
    </row>
    <row r="9" spans="1:15" x14ac:dyDescent="0.2">
      <c r="A9" s="44" t="s">
        <v>97</v>
      </c>
      <c r="B9" s="49" t="s">
        <v>21</v>
      </c>
      <c r="C9" s="50">
        <f t="shared" si="0"/>
        <v>62731.005669462284</v>
      </c>
      <c r="D9" s="51">
        <f>'[1]Enero 2024'!J14</f>
        <v>954.35431942138064</v>
      </c>
      <c r="E9" s="52">
        <f>'[1]Febrero 2024'!J14</f>
        <v>2940.0293805769134</v>
      </c>
      <c r="F9" s="52">
        <f>'[1]Marzo 2024'!J14</f>
        <v>1750.0419194861277</v>
      </c>
      <c r="G9" s="52">
        <f>'[1]Abril 2024'!J14</f>
        <v>3119.037102648741</v>
      </c>
      <c r="H9" s="52">
        <f>'[1]Mayo 2024'!J14</f>
        <v>1013.7562557100523</v>
      </c>
      <c r="I9" s="52">
        <f>'[1]Junio 2024'!J14</f>
        <v>3877.6901089611524</v>
      </c>
      <c r="J9" s="52">
        <f>'[1]Julio 2024'!J14</f>
        <v>3400.3534288815636</v>
      </c>
      <c r="K9" s="52">
        <f>'[1]Agosto 2024'!J14</f>
        <v>3932.5478704168831</v>
      </c>
      <c r="L9" s="52">
        <f>'[1]Septiembre 2024'!J14</f>
        <v>4494.3786096767144</v>
      </c>
      <c r="M9" s="52">
        <f>'[1]Octubre 2024'!J14</f>
        <v>4184.2710125384083</v>
      </c>
      <c r="N9" s="52">
        <f>'[1]Noviembre 2024'!J14</f>
        <v>32125.71224248064</v>
      </c>
      <c r="O9" s="52">
        <f>'[1]Diciembre 2024'!J14</f>
        <v>938.83341866370745</v>
      </c>
    </row>
    <row r="10" spans="1:15" x14ac:dyDescent="0.2">
      <c r="A10" s="44" t="s">
        <v>98</v>
      </c>
      <c r="B10" s="49" t="s">
        <v>22</v>
      </c>
      <c r="C10" s="50">
        <f t="shared" si="0"/>
        <v>262290.97808976274</v>
      </c>
      <c r="D10" s="51">
        <f>'[1]Enero 2024'!J15</f>
        <v>3990.3477588767532</v>
      </c>
      <c r="E10" s="52">
        <f>'[1]Febrero 2024'!J15</f>
        <v>12292.855400842927</v>
      </c>
      <c r="F10" s="52">
        <f>'[1]Marzo 2024'!J15</f>
        <v>7317.2779849686858</v>
      </c>
      <c r="G10" s="52">
        <f>'[1]Abril 2024'!J15</f>
        <v>13041.322765693363</v>
      </c>
      <c r="H10" s="52">
        <f>'[1]Mayo 2024'!J15</f>
        <v>4238.7192269140687</v>
      </c>
      <c r="I10" s="52">
        <f>'[1]Junio 2024'!J15</f>
        <v>16213.403891013013</v>
      </c>
      <c r="J10" s="52">
        <f>'[1]Julio 2024'!J15</f>
        <v>14217.563024761064</v>
      </c>
      <c r="K10" s="52">
        <f>'[1]Agosto 2024'!J15</f>
        <v>16442.775248198872</v>
      </c>
      <c r="L10" s="52">
        <f>'[1]Septiembre 2024'!J15</f>
        <v>18791.902805595782</v>
      </c>
      <c r="M10" s="52">
        <f>'[1]Octubre 2024'!J15</f>
        <v>17495.280440013841</v>
      </c>
      <c r="N10" s="52">
        <f>'[1]Noviembre 2024'!J15</f>
        <v>134324.077798301</v>
      </c>
      <c r="O10" s="52">
        <f>'[1]Diciembre 2024'!J15</f>
        <v>3925.4517445833626</v>
      </c>
    </row>
    <row r="11" spans="1:15" x14ac:dyDescent="0.2">
      <c r="A11" s="44" t="s">
        <v>99</v>
      </c>
      <c r="B11" s="49" t="s">
        <v>23</v>
      </c>
      <c r="C11" s="50">
        <f t="shared" si="0"/>
        <v>52123.079965843448</v>
      </c>
      <c r="D11" s="51">
        <f>'[1]Enero 2024'!J16</f>
        <v>792.97129029073176</v>
      </c>
      <c r="E11" s="52">
        <f>'[1]Febrero 2024'!J16</f>
        <v>2442.8651329646887</v>
      </c>
      <c r="F11" s="52">
        <f>'[1]Marzo 2024'!J16</f>
        <v>1454.1066883829458</v>
      </c>
      <c r="G11" s="52">
        <f>'[1]Abril 2024'!J16</f>
        <v>2591.6023277932968</v>
      </c>
      <c r="H11" s="52">
        <f>'[1]Mayo 2024'!J16</f>
        <v>842.32825248602489</v>
      </c>
      <c r="I11" s="52">
        <f>'[1]Junio 2024'!J16</f>
        <v>3221.9657484390336</v>
      </c>
      <c r="J11" s="52">
        <f>'[1]Julio 2024'!J16</f>
        <v>2825.3475581055977</v>
      </c>
      <c r="K11" s="52">
        <f>'[1]Agosto 2024'!J16</f>
        <v>3267.5469639255271</v>
      </c>
      <c r="L11" s="52">
        <f>'[1]Septiembre 2024'!J16</f>
        <v>3734.371116307399</v>
      </c>
      <c r="M11" s="52">
        <f>'[1]Octubre 2024'!J16</f>
        <v>3476.7032706996879</v>
      </c>
      <c r="N11" s="52">
        <f>'[1]Noviembre 2024'!J16</f>
        <v>26693.196614726734</v>
      </c>
      <c r="O11" s="52">
        <f>'[1]Diciembre 2024'!J16</f>
        <v>780.07500172177708</v>
      </c>
    </row>
    <row r="12" spans="1:15" x14ac:dyDescent="0.2">
      <c r="A12" s="44" t="s">
        <v>100</v>
      </c>
      <c r="B12" s="49" t="s">
        <v>24</v>
      </c>
      <c r="C12" s="50">
        <f t="shared" si="0"/>
        <v>41008.001727525509</v>
      </c>
      <c r="D12" s="51">
        <f>'[1]Enero 2024'!J17</f>
        <v>623.87272708039893</v>
      </c>
      <c r="E12" s="52">
        <f>'[1]Febrero 2024'!J17</f>
        <v>1921.9320435088323</v>
      </c>
      <c r="F12" s="52">
        <f>'[1]Marzo 2024'!J17</f>
        <v>1144.0231396204927</v>
      </c>
      <c r="G12" s="52">
        <f>'[1]Abril 2024'!J17</f>
        <v>2038.9515125516416</v>
      </c>
      <c r="H12" s="52">
        <f>'[1]Mayo 2024'!J17</f>
        <v>662.70447670640635</v>
      </c>
      <c r="I12" s="52">
        <f>'[1]Junio 2024'!J17</f>
        <v>2534.8919723201138</v>
      </c>
      <c r="J12" s="52">
        <f>'[1]Julio 2024'!J17</f>
        <v>2222.8513284245537</v>
      </c>
      <c r="K12" s="52">
        <f>'[1]Agosto 2024'!J17</f>
        <v>2570.7531410123274</v>
      </c>
      <c r="L12" s="52">
        <f>'[1]Septiembre 2024'!J17</f>
        <v>2938.0285525933641</v>
      </c>
      <c r="M12" s="52">
        <f>'[1]Octubre 2024'!J17</f>
        <v>2735.3075417718037</v>
      </c>
      <c r="N12" s="52">
        <f>'[1]Noviembre 2024'!J17</f>
        <v>21000.958761592992</v>
      </c>
      <c r="O12" s="52">
        <f>'[1]Diciembre 2024'!J17</f>
        <v>613.72653034258315</v>
      </c>
    </row>
    <row r="13" spans="1:15" x14ac:dyDescent="0.2">
      <c r="A13" s="44" t="s">
        <v>101</v>
      </c>
      <c r="B13" s="49" t="s">
        <v>25</v>
      </c>
      <c r="C13" s="50">
        <f t="shared" si="0"/>
        <v>126404.08383278085</v>
      </c>
      <c r="D13" s="51">
        <f>'[1]Enero 2024'!J18</f>
        <v>1923.0408011303728</v>
      </c>
      <c r="E13" s="52">
        <f>'[1]Febrero 2024'!J18</f>
        <v>5924.2111030621454</v>
      </c>
      <c r="F13" s="52">
        <f>'[1]Marzo 2024'!J18</f>
        <v>3526.3653617670648</v>
      </c>
      <c r="G13" s="52">
        <f>'[1]Abril 2024'!J18</f>
        <v>6284.914823112621</v>
      </c>
      <c r="H13" s="52">
        <f>'[1]Mayo 2024'!J18</f>
        <v>2042.7367513918239</v>
      </c>
      <c r="I13" s="52">
        <f>'[1]Junio 2024'!J18</f>
        <v>7813.6140235558269</v>
      </c>
      <c r="J13" s="52">
        <f>'[1]Julio 2024'!J18</f>
        <v>6851.7721866312504</v>
      </c>
      <c r="K13" s="52">
        <f>'[1]Agosto 2024'!J18</f>
        <v>7924.1533813092519</v>
      </c>
      <c r="L13" s="52">
        <f>'[1]Septiembre 2024'!J18</f>
        <v>9056.2522390803879</v>
      </c>
      <c r="M13" s="52">
        <f>'[1]Octubre 2024'!J18</f>
        <v>8431.3799564264737</v>
      </c>
      <c r="N13" s="52">
        <f>'[1]Noviembre 2024'!J18</f>
        <v>64733.877293204969</v>
      </c>
      <c r="O13" s="52">
        <f>'[1]Diciembre 2024'!J18</f>
        <v>1891.7659121086551</v>
      </c>
    </row>
    <row r="14" spans="1:15" x14ac:dyDescent="0.2">
      <c r="A14" s="44" t="s">
        <v>102</v>
      </c>
      <c r="B14" s="49" t="s">
        <v>26</v>
      </c>
      <c r="C14" s="50">
        <f t="shared" si="0"/>
        <v>168491.3014712478</v>
      </c>
      <c r="D14" s="51">
        <f>'[1]Enero 2024'!J19</f>
        <v>2563.3321134893536</v>
      </c>
      <c r="E14" s="52">
        <f>'[1]Febrero 2024'!J19</f>
        <v>7896.7230225396888</v>
      </c>
      <c r="F14" s="52">
        <f>'[1]Marzo 2024'!J19</f>
        <v>4700.4959907250568</v>
      </c>
      <c r="G14" s="52">
        <f>'[1]Abril 2024'!J19</f>
        <v>8377.5258367685765</v>
      </c>
      <c r="H14" s="52">
        <f>'[1]Mayo 2024'!J19</f>
        <v>2722.8817564191609</v>
      </c>
      <c r="I14" s="52">
        <f>'[1]Junio 2024'!J19</f>
        <v>10415.217262794595</v>
      </c>
      <c r="J14" s="52">
        <f>'[1]Julio 2024'!J19</f>
        <v>9133.1227449678736</v>
      </c>
      <c r="K14" s="52">
        <f>'[1]Agosto 2024'!J19</f>
        <v>10562.561554900769</v>
      </c>
      <c r="L14" s="52">
        <f>'[1]Septiembre 2024'!J19</f>
        <v>12071.601485859901</v>
      </c>
      <c r="M14" s="52">
        <f>'[1]Octubre 2024'!J19</f>
        <v>11238.673142366275</v>
      </c>
      <c r="N14" s="52">
        <f>'[1]Noviembre 2024'!J19</f>
        <v>86287.522552207171</v>
      </c>
      <c r="O14" s="52">
        <f>'[1]Diciembre 2024'!J19</f>
        <v>2521.6440082093918</v>
      </c>
    </row>
    <row r="15" spans="1:15" x14ac:dyDescent="0.2">
      <c r="A15" s="44" t="s">
        <v>103</v>
      </c>
      <c r="B15" s="49" t="s">
        <v>27</v>
      </c>
      <c r="C15" s="50">
        <f t="shared" si="0"/>
        <v>93290.16601960946</v>
      </c>
      <c r="D15" s="51">
        <f>'[1]Enero 2024'!J20</f>
        <v>1419.2642370420833</v>
      </c>
      <c r="E15" s="52">
        <f>'[1]Febrero 2024'!J20</f>
        <v>4372.2530204878958</v>
      </c>
      <c r="F15" s="52">
        <f>'[1]Marzo 2024'!J20</f>
        <v>2602.5678923494979</v>
      </c>
      <c r="G15" s="52">
        <f>'[1]Abril 2024'!J20</f>
        <v>4638.463643650317</v>
      </c>
      <c r="H15" s="52">
        <f>'[1]Mayo 2024'!J20</f>
        <v>1507.6035907494977</v>
      </c>
      <c r="I15" s="52">
        <f>'[1]Junio 2024'!J20</f>
        <v>5766.6914498978767</v>
      </c>
      <c r="J15" s="52">
        <f>'[1]Julio 2024'!J20</f>
        <v>5056.8221012935737</v>
      </c>
      <c r="K15" s="52">
        <f>'[1]Agosto 2024'!J20</f>
        <v>5848.2729520442799</v>
      </c>
      <c r="L15" s="52">
        <f>'[1]Septiembre 2024'!J20</f>
        <v>6683.7973052906136</v>
      </c>
      <c r="M15" s="52">
        <f>'[1]Octubre 2024'!J20</f>
        <v>6222.6220234306265</v>
      </c>
      <c r="N15" s="52">
        <f>'[1]Noviembre 2024'!J20</f>
        <v>47775.625412270056</v>
      </c>
      <c r="O15" s="52">
        <f>'[1]Diciembre 2024'!J20</f>
        <v>1396.1823911031449</v>
      </c>
    </row>
    <row r="16" spans="1:15" x14ac:dyDescent="0.2">
      <c r="A16" s="44" t="s">
        <v>104</v>
      </c>
      <c r="B16" s="49" t="s">
        <v>28</v>
      </c>
      <c r="C16" s="50">
        <f t="shared" si="0"/>
        <v>59165.852823928872</v>
      </c>
      <c r="D16" s="51">
        <f>'[1]Enero 2024'!J21</f>
        <v>900.11608457687601</v>
      </c>
      <c r="E16" s="52">
        <f>'[1]Febrero 2024'!J21</f>
        <v>2772.9404904777361</v>
      </c>
      <c r="F16" s="52">
        <f>'[1]Marzo 2024'!J21</f>
        <v>1650.5828583332793</v>
      </c>
      <c r="G16" s="52">
        <f>'[1]Abril 2024'!J21</f>
        <v>2941.7747762574768</v>
      </c>
      <c r="H16" s="52">
        <f>'[1]Mayo 2024'!J21</f>
        <v>956.14206698230169</v>
      </c>
      <c r="I16" s="52">
        <f>'[1]Junio 2024'!J21</f>
        <v>3657.3117206581969</v>
      </c>
      <c r="J16" s="52">
        <f>'[1]Julio 2024'!J21</f>
        <v>3207.1032239243391</v>
      </c>
      <c r="K16" s="52">
        <f>'[1]Agosto 2024'!J21</f>
        <v>3709.0517845373256</v>
      </c>
      <c r="L16" s="52">
        <f>'[1]Septiembre 2024'!J21</f>
        <v>4238.9523413075849</v>
      </c>
      <c r="M16" s="52">
        <f>'[1]Octubre 2024'!J21</f>
        <v>3946.4688994105422</v>
      </c>
      <c r="N16" s="52">
        <f>'[1]Noviembre 2024'!J21</f>
        <v>30299.931303792098</v>
      </c>
      <c r="O16" s="52">
        <f>'[1]Diciembre 2024'!J21</f>
        <v>885.47727367111804</v>
      </c>
    </row>
    <row r="17" spans="1:15" x14ac:dyDescent="0.2">
      <c r="A17" s="44" t="s">
        <v>105</v>
      </c>
      <c r="B17" s="49" t="s">
        <v>29</v>
      </c>
      <c r="C17" s="50">
        <f t="shared" si="0"/>
        <v>44825.258832393047</v>
      </c>
      <c r="D17" s="51">
        <f>'[1]Enero 2024'!J22</f>
        <v>681.94633466080029</v>
      </c>
      <c r="E17" s="52">
        <f>'[1]Febrero 2024'!J22</f>
        <v>2100.8363655702569</v>
      </c>
      <c r="F17" s="52">
        <f>'[1]Marzo 2024'!J22</f>
        <v>1250.5152941728063</v>
      </c>
      <c r="G17" s="52">
        <f>'[1]Abril 2024'!J22</f>
        <v>2228.7486696889987</v>
      </c>
      <c r="H17" s="52">
        <f>'[1]Mayo 2024'!J22</f>
        <v>724.39276351793001</v>
      </c>
      <c r="I17" s="52">
        <f>'[1]Junio 2024'!J22</f>
        <v>2770.8540768797138</v>
      </c>
      <c r="J17" s="52">
        <f>'[1]Julio 2024'!J22</f>
        <v>2429.7669221877441</v>
      </c>
      <c r="K17" s="52">
        <f>'[1]Agosto 2024'!J22</f>
        <v>2810.0534063018445</v>
      </c>
      <c r="L17" s="52">
        <f>'[1]Septiembre 2024'!J22</f>
        <v>3211.516893751982</v>
      </c>
      <c r="M17" s="52">
        <f>'[1]Octubre 2024'!J22</f>
        <v>2989.9254628595722</v>
      </c>
      <c r="N17" s="52">
        <f>'[1]Noviembre 2024'!J22</f>
        <v>22955.846970347426</v>
      </c>
      <c r="O17" s="52">
        <f>'[1]Diciembre 2024'!J22</f>
        <v>670.85567245397294</v>
      </c>
    </row>
    <row r="18" spans="1:15" x14ac:dyDescent="0.2">
      <c r="A18" s="44" t="s">
        <v>106</v>
      </c>
      <c r="B18" s="49" t="s">
        <v>30</v>
      </c>
      <c r="C18" s="50">
        <f t="shared" si="0"/>
        <v>60572.386111299857</v>
      </c>
      <c r="D18" s="51">
        <f>'[1]Enero 2024'!J23</f>
        <v>921.51429274980671</v>
      </c>
      <c r="E18" s="52">
        <f>'[1]Febrero 2024'!J23</f>
        <v>2838.8608299573752</v>
      </c>
      <c r="F18" s="52">
        <f>'[1]Marzo 2024'!J23</f>
        <v>1689.8217034272311</v>
      </c>
      <c r="G18" s="52">
        <f>'[1]Abril 2024'!J23</f>
        <v>3011.7087660381671</v>
      </c>
      <c r="H18" s="52">
        <f>'[1]Mayo 2024'!J23</f>
        <v>978.87216518047046</v>
      </c>
      <c r="I18" s="52">
        <f>'[1]Junio 2024'!J23</f>
        <v>3744.2559702865456</v>
      </c>
      <c r="J18" s="52">
        <f>'[1]Julio 2024'!J23</f>
        <v>3283.34479275473</v>
      </c>
      <c r="K18" s="52">
        <f>'[1]Agosto 2024'!J23</f>
        <v>3797.2260362473353</v>
      </c>
      <c r="L18" s="52">
        <f>'[1]Septiembre 2024'!J23</f>
        <v>4339.72377089166</v>
      </c>
      <c r="M18" s="52">
        <f>'[1]Octubre 2024'!J23</f>
        <v>4040.2872018545877</v>
      </c>
      <c r="N18" s="52">
        <f>'[1]Noviembre 2024'!J23</f>
        <v>31020.243104429257</v>
      </c>
      <c r="O18" s="52">
        <f>'[1]Diciembre 2024'!J23</f>
        <v>906.52747748268598</v>
      </c>
    </row>
    <row r="19" spans="1:15" x14ac:dyDescent="0.2">
      <c r="A19" s="44" t="s">
        <v>107</v>
      </c>
      <c r="B19" s="49" t="s">
        <v>31</v>
      </c>
      <c r="C19" s="50">
        <f t="shared" si="0"/>
        <v>36573.857057397749</v>
      </c>
      <c r="D19" s="51">
        <f>'[1]Enero 2024'!J24</f>
        <v>556.41413824199685</v>
      </c>
      <c r="E19" s="52">
        <f>'[1]Febrero 2024'!J24</f>
        <v>1714.1159010960162</v>
      </c>
      <c r="F19" s="52">
        <f>'[1]Marzo 2024'!J24</f>
        <v>1020.3213279409911</v>
      </c>
      <c r="G19" s="52">
        <f>'[1]Abril 2024'!J24</f>
        <v>1818.4821992185493</v>
      </c>
      <c r="H19" s="52">
        <f>'[1]Mayo 2024'!J24</f>
        <v>591.0470586546237</v>
      </c>
      <c r="I19" s="52">
        <f>'[1]Junio 2024'!J24</f>
        <v>2260.7972284919038</v>
      </c>
      <c r="J19" s="52">
        <f>'[1]Julio 2024'!J24</f>
        <v>1982.4971547218079</v>
      </c>
      <c r="K19" s="52">
        <f>'[1]Agosto 2024'!J24</f>
        <v>2292.7807732248307</v>
      </c>
      <c r="L19" s="52">
        <f>'[1]Septiembre 2024'!J24</f>
        <v>2620.3431473466944</v>
      </c>
      <c r="M19" s="52">
        <f>'[1]Octubre 2024'!J24</f>
        <v>2439.5421095008955</v>
      </c>
      <c r="N19" s="52">
        <f>'[1]Noviembre 2024'!J24</f>
        <v>18730.150981710718</v>
      </c>
      <c r="O19" s="52">
        <f>'[1]Diciembre 2024'!J24</f>
        <v>547.36503724871363</v>
      </c>
    </row>
    <row r="20" spans="1:15" x14ac:dyDescent="0.2">
      <c r="A20" s="44" t="s">
        <v>108</v>
      </c>
      <c r="B20" s="49" t="s">
        <v>32</v>
      </c>
      <c r="C20" s="50">
        <f t="shared" si="0"/>
        <v>45786.208999894661</v>
      </c>
      <c r="D20" s="51">
        <f>'[1]Enero 2024'!J25</f>
        <v>696.56569128224703</v>
      </c>
      <c r="E20" s="52">
        <f>'[1]Febrero 2024'!J25</f>
        <v>2145.8734520249441</v>
      </c>
      <c r="F20" s="52">
        <f>'[1]Marzo 2024'!J25</f>
        <v>1277.3234579782163</v>
      </c>
      <c r="G20" s="52">
        <f>'[1]Abril 2024'!J25</f>
        <v>2276.5279009359342</v>
      </c>
      <c r="H20" s="52">
        <f>'[1]Mayo 2024'!J25</f>
        <v>739.92207367857702</v>
      </c>
      <c r="I20" s="52">
        <f>'[1]Junio 2024'!J25</f>
        <v>2830.2547977825443</v>
      </c>
      <c r="J20" s="52">
        <f>'[1]Julio 2024'!J25</f>
        <v>2481.8555211537105</v>
      </c>
      <c r="K20" s="52">
        <f>'[1]Agosto 2024'!J25</f>
        <v>2870.294470420873</v>
      </c>
      <c r="L20" s="52">
        <f>'[1]Septiembre 2024'!J25</f>
        <v>3280.3644091344268</v>
      </c>
      <c r="M20" s="52">
        <f>'[1]Octubre 2024'!J25</f>
        <v>3054.0225690267757</v>
      </c>
      <c r="N20" s="52">
        <f>'[1]Noviembre 2024'!J25</f>
        <v>23447.967385619973</v>
      </c>
      <c r="O20" s="52">
        <f>'[1]Diciembre 2024'!J25</f>
        <v>685.23727085643861</v>
      </c>
    </row>
    <row r="21" spans="1:15" x14ac:dyDescent="0.2">
      <c r="A21" s="44" t="s">
        <v>109</v>
      </c>
      <c r="B21" s="49" t="s">
        <v>33</v>
      </c>
      <c r="C21" s="50">
        <f t="shared" si="0"/>
        <v>213424.0425116689</v>
      </c>
      <c r="D21" s="51">
        <f>'[1]Enero 2024'!J26</f>
        <v>3246.9136221505992</v>
      </c>
      <c r="E21" s="52">
        <f>'[1]Febrero 2024'!J26</f>
        <v>10002.596783033228</v>
      </c>
      <c r="F21" s="52">
        <f>'[1]Marzo 2024'!J26</f>
        <v>5954.0097761166899</v>
      </c>
      <c r="G21" s="52">
        <f>'[1]Abril 2024'!J26</f>
        <v>10611.618610081236</v>
      </c>
      <c r="H21" s="52">
        <f>'[1]Mayo 2024'!J26</f>
        <v>3449.0114721763089</v>
      </c>
      <c r="I21" s="52">
        <f>'[1]Junio 2024'!J26</f>
        <v>13192.715306091104</v>
      </c>
      <c r="J21" s="52">
        <f>'[1]Julio 2024'!J26</f>
        <v>11568.715773252779</v>
      </c>
      <c r="K21" s="52">
        <f>'[1]Agosto 2024'!J26</f>
        <v>13379.352919948495</v>
      </c>
      <c r="L21" s="52">
        <f>'[1]Septiembre 2024'!J26</f>
        <v>15290.818969320702</v>
      </c>
      <c r="M21" s="52">
        <f>'[1]Octubre 2024'!J26</f>
        <v>14235.767862001119</v>
      </c>
      <c r="N21" s="52">
        <f>'[1]Noviembre 2024'!J26</f>
        <v>109298.41315607275</v>
      </c>
      <c r="O21" s="52">
        <f>'[1]Diciembre 2024'!J26</f>
        <v>3194.1082614238926</v>
      </c>
    </row>
    <row r="22" spans="1:15" x14ac:dyDescent="0.2">
      <c r="A22" s="44" t="s">
        <v>110</v>
      </c>
      <c r="B22" s="49" t="s">
        <v>34</v>
      </c>
      <c r="C22" s="50">
        <f t="shared" si="0"/>
        <v>58772.066355297815</v>
      </c>
      <c r="D22" s="51">
        <f>'[1]Enero 2024'!J27</f>
        <v>894.12523821219406</v>
      </c>
      <c r="E22" s="52">
        <f>'[1]Febrero 2024'!J27</f>
        <v>2754.4848037707634</v>
      </c>
      <c r="F22" s="52">
        <f>'[1]Marzo 2024'!J27</f>
        <v>1639.5971771684988</v>
      </c>
      <c r="G22" s="52">
        <f>'[1]Abril 2024'!J27</f>
        <v>2922.1953897471917</v>
      </c>
      <c r="H22" s="52">
        <f>'[1]Mayo 2024'!J27</f>
        <v>949.77833198828364</v>
      </c>
      <c r="I22" s="52">
        <f>'[1]Junio 2024'!J27</f>
        <v>3632.9699796298569</v>
      </c>
      <c r="J22" s="52">
        <f>'[1]Julio 2024'!J27</f>
        <v>3185.7579074485884</v>
      </c>
      <c r="K22" s="52">
        <f>'[1]Agosto 2024'!J27</f>
        <v>3684.3656803997051</v>
      </c>
      <c r="L22" s="52">
        <f>'[1]Septiembre 2024'!J27</f>
        <v>4210.7394111543372</v>
      </c>
      <c r="M22" s="52">
        <f>'[1]Octubre 2024'!J27</f>
        <v>3920.2026330206049</v>
      </c>
      <c r="N22" s="52">
        <f>'[1]Noviembre 2024'!J27</f>
        <v>30098.265944832568</v>
      </c>
      <c r="O22" s="52">
        <f>'[1]Diciembre 2024'!J27</f>
        <v>879.5838579252204</v>
      </c>
    </row>
    <row r="23" spans="1:15" x14ac:dyDescent="0.2">
      <c r="A23" s="44" t="s">
        <v>111</v>
      </c>
      <c r="B23" s="49" t="s">
        <v>35</v>
      </c>
      <c r="C23" s="50">
        <f t="shared" si="0"/>
        <v>98113.123688020831</v>
      </c>
      <c r="D23" s="51">
        <f>'[1]Enero 2024'!J28</f>
        <v>1492.6380086581107</v>
      </c>
      <c r="E23" s="52">
        <f>'[1]Febrero 2024'!J28</f>
        <v>4598.2917567568866</v>
      </c>
      <c r="F23" s="52">
        <f>'[1]Marzo 2024'!J28</f>
        <v>2737.116637512303</v>
      </c>
      <c r="G23" s="52">
        <f>'[1]Abril 2024'!J28</f>
        <v>4878.26505846491</v>
      </c>
      <c r="H23" s="52">
        <f>'[1]Mayo 2024'!J28</f>
        <v>1585.5443706748056</v>
      </c>
      <c r="I23" s="52">
        <f>'[1]Junio 2024'!J28</f>
        <v>6064.8205018260414</v>
      </c>
      <c r="J23" s="52">
        <f>'[1]Julio 2024'!J28</f>
        <v>5318.2520029843845</v>
      </c>
      <c r="K23" s="52">
        <f>'[1]Agosto 2024'!J28</f>
        <v>6150.6196417810725</v>
      </c>
      <c r="L23" s="52">
        <f>'[1]Septiembre 2024'!J28</f>
        <v>7029.3393151620803</v>
      </c>
      <c r="M23" s="52">
        <f>'[1]Octubre 2024'!J28</f>
        <v>6544.3219826655786</v>
      </c>
      <c r="N23" s="52">
        <f>'[1]Noviembre 2024'!J28</f>
        <v>50245.551544643145</v>
      </c>
      <c r="O23" s="52">
        <f>'[1]Diciembre 2024'!J28</f>
        <v>1468.3628668915189</v>
      </c>
    </row>
    <row r="24" spans="1:15" x14ac:dyDescent="0.2">
      <c r="A24" s="44" t="s">
        <v>112</v>
      </c>
      <c r="B24" s="49" t="s">
        <v>36</v>
      </c>
      <c r="C24" s="50">
        <f t="shared" si="0"/>
        <v>48194.122606482531</v>
      </c>
      <c r="D24" s="51">
        <f>'[1]Enero 2024'!J29</f>
        <v>733.19833771787285</v>
      </c>
      <c r="E24" s="52">
        <f>'[1]Febrero 2024'!J29</f>
        <v>2258.7257277649696</v>
      </c>
      <c r="F24" s="52">
        <f>'[1]Marzo 2024'!J29</f>
        <v>1344.4983694125019</v>
      </c>
      <c r="G24" s="52">
        <f>'[1]Abril 2024'!J29</f>
        <v>2396.2513422991005</v>
      </c>
      <c r="H24" s="52">
        <f>'[1]Mayo 2024'!J29</f>
        <v>778.83484824415541</v>
      </c>
      <c r="I24" s="52">
        <f>'[1]Junio 2024'!J29</f>
        <v>2979.0989407363072</v>
      </c>
      <c r="J24" s="52">
        <f>'[1]Julio 2024'!J29</f>
        <v>2612.3772177411047</v>
      </c>
      <c r="K24" s="52">
        <f>'[1]Agosto 2024'!J29</f>
        <v>3021.2443145159864</v>
      </c>
      <c r="L24" s="52">
        <f>'[1]Septiembre 2024'!J29</f>
        <v>3452.8799824447119</v>
      </c>
      <c r="M24" s="52">
        <f>'[1]Octubre 2024'!J29</f>
        <v>3214.6347415436776</v>
      </c>
      <c r="N24" s="52">
        <f>'[1]Noviembre 2024'!J29</f>
        <v>24681.104632575556</v>
      </c>
      <c r="O24" s="52">
        <f>'[1]Diciembre 2024'!J29</f>
        <v>721.27415148658986</v>
      </c>
    </row>
    <row r="25" spans="1:15" x14ac:dyDescent="0.2">
      <c r="A25" s="44" t="s">
        <v>113</v>
      </c>
      <c r="B25" s="49" t="s">
        <v>37</v>
      </c>
      <c r="C25" s="50">
        <f t="shared" si="0"/>
        <v>62772.56943148718</v>
      </c>
      <c r="D25" s="51">
        <f>'[1]Enero 2024'!J30</f>
        <v>954.98664717376619</v>
      </c>
      <c r="E25" s="52">
        <f>'[1]Febrero 2024'!J30</f>
        <v>2941.9773595741635</v>
      </c>
      <c r="F25" s="52">
        <f>'[1]Marzo 2024'!J30</f>
        <v>1751.2014469813248</v>
      </c>
      <c r="G25" s="52">
        <f>'[1]Abril 2024'!J30</f>
        <v>3121.1036870195449</v>
      </c>
      <c r="H25" s="52">
        <f>'[1]Mayo 2024'!J30</f>
        <v>1014.4279414787389</v>
      </c>
      <c r="I25" s="52">
        <f>'[1]Junio 2024'!J30</f>
        <v>3880.2593550169922</v>
      </c>
      <c r="J25" s="52">
        <f>'[1]Julio 2024'!J30</f>
        <v>3402.6064053675977</v>
      </c>
      <c r="K25" s="52">
        <f>'[1]Agosto 2024'!J30</f>
        <v>3935.1534636493388</v>
      </c>
      <c r="L25" s="52">
        <f>'[1]Septiembre 2024'!J30</f>
        <v>4497.3564558149801</v>
      </c>
      <c r="M25" s="52">
        <f>'[1]Octubre 2024'!J30</f>
        <v>4187.0433902925479</v>
      </c>
      <c r="N25" s="52">
        <f>'[1]Noviembre 2024'!J30</f>
        <v>32146.997816405001</v>
      </c>
      <c r="O25" s="52">
        <f>'[1]Diciembre 2024'!J30</f>
        <v>939.45546271318392</v>
      </c>
    </row>
    <row r="26" spans="1:15" x14ac:dyDescent="0.2">
      <c r="A26" s="44" t="s">
        <v>114</v>
      </c>
      <c r="B26" s="49" t="s">
        <v>38</v>
      </c>
      <c r="C26" s="50">
        <f t="shared" si="0"/>
        <v>38908.223609920882</v>
      </c>
      <c r="D26" s="51">
        <f>'[1]Enero 2024'!J31</f>
        <v>591.92788106722571</v>
      </c>
      <c r="E26" s="52">
        <f>'[1]Febrero 2024'!J31</f>
        <v>1823.5212290707766</v>
      </c>
      <c r="F26" s="52">
        <f>'[1]Marzo 2024'!J31</f>
        <v>1085.4444561096589</v>
      </c>
      <c r="G26" s="52">
        <f>'[1]Abril 2024'!J31</f>
        <v>1934.5488206731186</v>
      </c>
      <c r="H26" s="52">
        <f>'[1]Mayo 2024'!J31</f>
        <v>628.77128562158669</v>
      </c>
      <c r="I26" s="52">
        <f>'[1]Junio 2024'!J31</f>
        <v>2405.0950919615989</v>
      </c>
      <c r="J26" s="52">
        <f>'[1]Julio 2024'!J31</f>
        <v>2109.0322106551225</v>
      </c>
      <c r="K26" s="52">
        <f>'[1]Agosto 2024'!J31</f>
        <v>2439.1200215268254</v>
      </c>
      <c r="L26" s="52">
        <f>'[1]Septiembre 2024'!J31</f>
        <v>2787.5894235515748</v>
      </c>
      <c r="M26" s="52">
        <f>'[1]Octubre 2024'!J31</f>
        <v>2595.2485611052052</v>
      </c>
      <c r="N26" s="52">
        <f>'[1]Noviembre 2024'!J31</f>
        <v>19925.623417303075</v>
      </c>
      <c r="O26" s="52">
        <f>'[1]Diciembre 2024'!J31</f>
        <v>582.30121127511507</v>
      </c>
    </row>
    <row r="27" spans="1:15" x14ac:dyDescent="0.2">
      <c r="A27" s="44" t="s">
        <v>115</v>
      </c>
      <c r="B27" s="49" t="s">
        <v>39</v>
      </c>
      <c r="C27" s="50">
        <f t="shared" si="0"/>
        <v>48150.792052797027</v>
      </c>
      <c r="D27" s="51">
        <f>'[1]Enero 2024'!J32</f>
        <v>732.53913098857902</v>
      </c>
      <c r="E27" s="52">
        <f>'[1]Febrero 2024'!J32</f>
        <v>2256.6949441109773</v>
      </c>
      <c r="F27" s="52">
        <f>'[1]Marzo 2024'!J32</f>
        <v>1343.2895527430589</v>
      </c>
      <c r="G27" s="52">
        <f>'[1]Abril 2024'!J32</f>
        <v>2394.0969115964344</v>
      </c>
      <c r="H27" s="52">
        <f>'[1]Mayo 2024'!J32</f>
        <v>778.1346104687002</v>
      </c>
      <c r="I27" s="52">
        <f>'[1]Junio 2024'!J32</f>
        <v>2976.4204812145927</v>
      </c>
      <c r="J27" s="52">
        <f>'[1]Julio 2024'!J32</f>
        <v>2610.0284717704731</v>
      </c>
      <c r="K27" s="52">
        <f>'[1]Agosto 2024'!J32</f>
        <v>3018.5279627725154</v>
      </c>
      <c r="L27" s="52">
        <f>'[1]Septiembre 2024'!J32</f>
        <v>3449.7755540754988</v>
      </c>
      <c r="M27" s="52">
        <f>'[1]Octubre 2024'!J32</f>
        <v>3211.7445156050271</v>
      </c>
      <c r="N27" s="52">
        <f>'[1]Noviembre 2024'!J32</f>
        <v>24658.914251851504</v>
      </c>
      <c r="O27" s="52">
        <f>'[1]Diciembre 2024'!J32</f>
        <v>720.6256655996666</v>
      </c>
    </row>
    <row r="28" spans="1:15" x14ac:dyDescent="0.2">
      <c r="A28" s="44" t="s">
        <v>116</v>
      </c>
      <c r="B28" s="49" t="s">
        <v>40</v>
      </c>
      <c r="C28" s="50">
        <f t="shared" si="0"/>
        <v>38491.816959924647</v>
      </c>
      <c r="D28" s="51">
        <f>'[1]Enero 2024'!J33</f>
        <v>585.59290395632706</v>
      </c>
      <c r="E28" s="52">
        <f>'[1]Febrero 2024'!J33</f>
        <v>1804.0053967930783</v>
      </c>
      <c r="F28" s="52">
        <f>'[1]Marzo 2024'!J33</f>
        <v>1073.8277271050899</v>
      </c>
      <c r="G28" s="52">
        <f>'[1]Abril 2024'!J33</f>
        <v>1913.8447401746896</v>
      </c>
      <c r="H28" s="52">
        <f>'[1]Mayo 2024'!J33</f>
        <v>622.04200012954095</v>
      </c>
      <c r="I28" s="52">
        <f>'[1]Junio 2024'!J33</f>
        <v>2379.3550941604462</v>
      </c>
      <c r="J28" s="52">
        <f>'[1]Julio 2024'!J33</f>
        <v>2086.4607603011382</v>
      </c>
      <c r="K28" s="52">
        <f>'[1]Agosto 2024'!J33</f>
        <v>2413.0158794491654</v>
      </c>
      <c r="L28" s="52">
        <f>'[1]Septiembre 2024'!J33</f>
        <v>2757.7558648400923</v>
      </c>
      <c r="M28" s="52">
        <f>'[1]Octubre 2024'!J33</f>
        <v>2567.4734878951854</v>
      </c>
      <c r="N28" s="52">
        <f>'[1]Noviembre 2024'!J33</f>
        <v>19712.373843653299</v>
      </c>
      <c r="O28" s="52">
        <f>'[1]Diciembre 2024'!J33</f>
        <v>576.06926146659191</v>
      </c>
    </row>
    <row r="29" spans="1:15" x14ac:dyDescent="0.2">
      <c r="A29" s="44" t="s">
        <v>117</v>
      </c>
      <c r="B29" s="49" t="s">
        <v>41</v>
      </c>
      <c r="C29" s="50">
        <f t="shared" si="0"/>
        <v>67745.234362001385</v>
      </c>
      <c r="D29" s="51">
        <f>'[1]Enero 2024'!J34</f>
        <v>1030.6379810687954</v>
      </c>
      <c r="E29" s="52">
        <f>'[1]Febrero 2024'!J34</f>
        <v>3175.0324626998768</v>
      </c>
      <c r="F29" s="52">
        <f>'[1]Marzo 2024'!J34</f>
        <v>1889.9266592920019</v>
      </c>
      <c r="G29" s="52">
        <f>'[1]Abril 2024'!J34</f>
        <v>3368.3486698122301</v>
      </c>
      <c r="H29" s="52">
        <f>'[1]Mayo 2024'!J34</f>
        <v>1094.7880461360885</v>
      </c>
      <c r="I29" s="52">
        <f>'[1]Junio 2024'!J34</f>
        <v>4187.6424969011614</v>
      </c>
      <c r="J29" s="52">
        <f>'[1]Julio 2024'!J34</f>
        <v>3672.1512351802721</v>
      </c>
      <c r="K29" s="52">
        <f>'[1]Agosto 2024'!J34</f>
        <v>4246.8851611424325</v>
      </c>
      <c r="L29" s="52">
        <f>'[1]Septiembre 2024'!J34</f>
        <v>4853.6242799680413</v>
      </c>
      <c r="M29" s="52">
        <f>'[1]Octubre 2024'!J34</f>
        <v>4518.7290934271605</v>
      </c>
      <c r="N29" s="52">
        <f>'[1]Noviembre 2024'!J34</f>
        <v>34693.591816152431</v>
      </c>
      <c r="O29" s="52">
        <f>'[1]Diciembre 2024'!J34</f>
        <v>1013.8764602209033</v>
      </c>
    </row>
    <row r="30" spans="1:15" x14ac:dyDescent="0.2">
      <c r="A30" s="44" t="s">
        <v>118</v>
      </c>
      <c r="B30" s="49" t="s">
        <v>42</v>
      </c>
      <c r="C30" s="50">
        <f t="shared" si="0"/>
        <v>79290.351466602442</v>
      </c>
      <c r="D30" s="51">
        <f>'[1]Enero 2024'!J35</f>
        <v>1206.2789142790425</v>
      </c>
      <c r="E30" s="52">
        <f>'[1]Febrero 2024'!J35</f>
        <v>3716.1202888472535</v>
      </c>
      <c r="F30" s="52">
        <f>'[1]Marzo 2024'!J35</f>
        <v>2212.0072426145125</v>
      </c>
      <c r="G30" s="52">
        <f>'[1]Abril 2024'!J35</f>
        <v>3942.3813705378443</v>
      </c>
      <c r="H30" s="52">
        <f>'[1]Mayo 2024'!J35</f>
        <v>1281.3614090654821</v>
      </c>
      <c r="I30" s="52">
        <f>'[1]Junio 2024'!J35</f>
        <v>4901.2989404021646</v>
      </c>
      <c r="J30" s="52">
        <f>'[1]Julio 2024'!J35</f>
        <v>4297.9578536859917</v>
      </c>
      <c r="K30" s="52">
        <f>'[1]Agosto 2024'!J35</f>
        <v>4970.6377169780571</v>
      </c>
      <c r="L30" s="52">
        <f>'[1]Septiembre 2024'!J35</f>
        <v>5680.7770859430784</v>
      </c>
      <c r="M30" s="52">
        <f>'[1]Octubre 2024'!J35</f>
        <v>5288.8091889334237</v>
      </c>
      <c r="N30" s="52">
        <f>'[1]Noviembre 2024'!J35</f>
        <v>40606.060553899893</v>
      </c>
      <c r="O30" s="52">
        <f>'[1]Diciembre 2024'!J35</f>
        <v>1186.6609014156963</v>
      </c>
    </row>
    <row r="31" spans="1:15" x14ac:dyDescent="0.2">
      <c r="A31" s="44" t="s">
        <v>119</v>
      </c>
      <c r="B31" s="49" t="s">
        <v>43</v>
      </c>
      <c r="C31" s="50">
        <f t="shared" si="0"/>
        <v>81822.289263305691</v>
      </c>
      <c r="D31" s="51">
        <f>'[1]Enero 2024'!J36</f>
        <v>1244.798395148234</v>
      </c>
      <c r="E31" s="52">
        <f>'[1]Febrero 2024'!J36</f>
        <v>3834.7852366295992</v>
      </c>
      <c r="F31" s="52">
        <f>'[1]Marzo 2024'!J36</f>
        <v>2282.6421261856372</v>
      </c>
      <c r="G31" s="52">
        <f>'[1]Abril 2024'!J36</f>
        <v>4068.2713964546542</v>
      </c>
      <c r="H31" s="52">
        <f>'[1]Mayo 2024'!J36</f>
        <v>1322.2784604196604</v>
      </c>
      <c r="I31" s="52">
        <f>'[1]Junio 2024'!J36</f>
        <v>5057.8095852739161</v>
      </c>
      <c r="J31" s="52">
        <f>'[1]Julio 2024'!J36</f>
        <v>4435.2023195901284</v>
      </c>
      <c r="K31" s="52">
        <f>'[1]Agosto 2024'!J36</f>
        <v>5129.3625211509398</v>
      </c>
      <c r="L31" s="52">
        <f>'[1]Septiembre 2024'!J36</f>
        <v>5862.1784034111106</v>
      </c>
      <c r="M31" s="52">
        <f>'[1]Octubre 2024'!J36</f>
        <v>5457.693998211289</v>
      </c>
      <c r="N31" s="52">
        <f>'[1]Noviembre 2024'!J36</f>
        <v>41902.712890407005</v>
      </c>
      <c r="O31" s="52">
        <f>'[1]Diciembre 2024'!J36</f>
        <v>1224.5539304235183</v>
      </c>
    </row>
    <row r="32" spans="1:15" x14ac:dyDescent="0.2">
      <c r="A32" s="44" t="s">
        <v>120</v>
      </c>
      <c r="B32" s="49" t="s">
        <v>44</v>
      </c>
      <c r="C32" s="50">
        <f t="shared" si="0"/>
        <v>88398.820890631469</v>
      </c>
      <c r="D32" s="51">
        <f>'[1]Enero 2024'!J37</f>
        <v>1344.8500569758878</v>
      </c>
      <c r="E32" s="52">
        <f>'[1]Febrero 2024'!J37</f>
        <v>4143.0091523836463</v>
      </c>
      <c r="F32" s="52">
        <f>'[1]Marzo 2024'!J37</f>
        <v>2466.1113039840916</v>
      </c>
      <c r="G32" s="52">
        <f>'[1]Abril 2024'!J37</f>
        <v>4395.261948151764</v>
      </c>
      <c r="H32" s="52">
        <f>'[1]Mayo 2024'!J37</f>
        <v>1428.5576441650287</v>
      </c>
      <c r="I32" s="52">
        <f>'[1]Junio 2024'!J37</f>
        <v>5464.3350565364581</v>
      </c>
      <c r="J32" s="52">
        <f>'[1]Julio 2024'!J37</f>
        <v>4791.685236298913</v>
      </c>
      <c r="K32" s="52">
        <f>'[1]Agosto 2024'!J37</f>
        <v>5541.6391165883251</v>
      </c>
      <c r="L32" s="52">
        <f>'[1]Septiembre 2024'!J37</f>
        <v>6333.3556586819286</v>
      </c>
      <c r="M32" s="52">
        <f>'[1]Octubre 2024'!J37</f>
        <v>5896.3604974582022</v>
      </c>
      <c r="N32" s="52">
        <f>'[1]Noviembre 2024'!J37</f>
        <v>45270.676792122205</v>
      </c>
      <c r="O32" s="52">
        <f>'[1]Diciembre 2024'!J37</f>
        <v>1322.9784272850106</v>
      </c>
    </row>
    <row r="33" spans="1:15" x14ac:dyDescent="0.2">
      <c r="A33" s="44" t="s">
        <v>121</v>
      </c>
      <c r="B33" s="49" t="s">
        <v>45</v>
      </c>
      <c r="C33" s="50">
        <f t="shared" si="0"/>
        <v>47227.486609269319</v>
      </c>
      <c r="D33" s="51">
        <f>'[1]Enero 2024'!J38</f>
        <v>718.49248007373649</v>
      </c>
      <c r="E33" s="52">
        <f>'[1]Febrero 2024'!J38</f>
        <v>2213.4221621389916</v>
      </c>
      <c r="F33" s="52">
        <f>'[1]Marzo 2024'!J38</f>
        <v>1317.5315848383646</v>
      </c>
      <c r="G33" s="52">
        <f>'[1]Abril 2024'!J38</f>
        <v>2348.1894069309642</v>
      </c>
      <c r="H33" s="52">
        <f>'[1]Mayo 2024'!J38</f>
        <v>763.21365297219052</v>
      </c>
      <c r="I33" s="52">
        <f>'[1]Junio 2024'!J38</f>
        <v>2919.3467527176767</v>
      </c>
      <c r="J33" s="52">
        <f>'[1]Julio 2024'!J38</f>
        <v>2559.980416629332</v>
      </c>
      <c r="K33" s="52">
        <f>'[1]Agosto 2024'!J38</f>
        <v>2960.6468110686656</v>
      </c>
      <c r="L33" s="52">
        <f>'[1]Septiembre 2024'!J38</f>
        <v>3383.6251043687898</v>
      </c>
      <c r="M33" s="52">
        <f>'[1]Octubre 2024'!J38</f>
        <v>3150.1583802985342</v>
      </c>
      <c r="N33" s="52">
        <f>'[1]Noviembre 2024'!J38</f>
        <v>24186.072398383076</v>
      </c>
      <c r="O33" s="52">
        <f>'[1]Diciembre 2024'!J38</f>
        <v>706.80745884899886</v>
      </c>
    </row>
    <row r="34" spans="1:15" x14ac:dyDescent="0.2">
      <c r="A34" s="44" t="s">
        <v>122</v>
      </c>
      <c r="B34" s="49" t="s">
        <v>46</v>
      </c>
      <c r="C34" s="50">
        <f t="shared" si="0"/>
        <v>42372.423979067811</v>
      </c>
      <c r="D34" s="51">
        <f>'[1]Enero 2024'!J39</f>
        <v>644.6302815843901</v>
      </c>
      <c r="E34" s="52">
        <f>'[1]Febrero 2024'!J39</f>
        <v>1985.8787547760496</v>
      </c>
      <c r="F34" s="52">
        <f>'[1]Marzo 2024'!J39</f>
        <v>1182.0871896161245</v>
      </c>
      <c r="G34" s="52">
        <f>'[1]Abril 2024'!J39</f>
        <v>2106.7917070587041</v>
      </c>
      <c r="H34" s="52">
        <f>'[1]Mayo 2024'!J39</f>
        <v>684.75404498878368</v>
      </c>
      <c r="I34" s="52">
        <f>'[1]Junio 2024'!J39</f>
        <v>2619.2331463980495</v>
      </c>
      <c r="J34" s="52">
        <f>'[1]Julio 2024'!J39</f>
        <v>2296.8102556242925</v>
      </c>
      <c r="K34" s="52">
        <f>'[1]Agosto 2024'!J39</f>
        <v>2656.2874914087552</v>
      </c>
      <c r="L34" s="52">
        <f>'[1]Septiembre 2024'!J39</f>
        <v>3035.7829264704574</v>
      </c>
      <c r="M34" s="52">
        <f>'[1]Octubre 2024'!J39</f>
        <v>2826.3169623137424</v>
      </c>
      <c r="N34" s="52">
        <f>'[1]Noviembre 2024'!J39</f>
        <v>21699.704719233898</v>
      </c>
      <c r="O34" s="52">
        <f>'[1]Diciembre 2024'!J39</f>
        <v>634.14649959456449</v>
      </c>
    </row>
    <row r="35" spans="1:15" x14ac:dyDescent="0.2">
      <c r="A35" s="44" t="s">
        <v>123</v>
      </c>
      <c r="B35" s="49" t="s">
        <v>47</v>
      </c>
      <c r="C35" s="50">
        <f t="shared" si="0"/>
        <v>51827.939306866829</v>
      </c>
      <c r="D35" s="51">
        <f>'[1]Enero 2024'!J40</f>
        <v>788.48118592008996</v>
      </c>
      <c r="E35" s="52">
        <f>'[1]Febrero 2024'!J40</f>
        <v>2429.0327035379037</v>
      </c>
      <c r="F35" s="52">
        <f>'[1]Marzo 2024'!J40</f>
        <v>1445.8729844937495</v>
      </c>
      <c r="G35" s="52">
        <f>'[1]Abril 2024'!J40</f>
        <v>2576.927691925051</v>
      </c>
      <c r="H35" s="52">
        <f>'[1]Mayo 2024'!J40</f>
        <v>837.55867026493866</v>
      </c>
      <c r="I35" s="52">
        <f>'[1]Junio 2024'!J40</f>
        <v>3203.7217556662058</v>
      </c>
      <c r="J35" s="52">
        <f>'[1]Julio 2024'!J40</f>
        <v>2809.3493680392457</v>
      </c>
      <c r="K35" s="52">
        <f>'[1]Agosto 2024'!J40</f>
        <v>3249.0448730129801</v>
      </c>
      <c r="L35" s="52">
        <f>'[1]Septiembre 2024'!J40</f>
        <v>3713.2256898887676</v>
      </c>
      <c r="M35" s="52">
        <f>'[1]Octubre 2024'!J40</f>
        <v>3457.0168574053687</v>
      </c>
      <c r="N35" s="52">
        <f>'[1]Noviembre 2024'!J40</f>
        <v>26542.049605681503</v>
      </c>
      <c r="O35" s="52">
        <f>'[1]Diciembre 2024'!J40</f>
        <v>775.65792103103092</v>
      </c>
    </row>
    <row r="36" spans="1:15" x14ac:dyDescent="0.2">
      <c r="A36" s="44" t="s">
        <v>124</v>
      </c>
      <c r="B36" s="49" t="s">
        <v>48</v>
      </c>
      <c r="C36" s="50">
        <f t="shared" si="0"/>
        <v>41292.234384512129</v>
      </c>
      <c r="D36" s="51">
        <f>'[1]Enero 2024'!J41</f>
        <v>628.19688322967363</v>
      </c>
      <c r="E36" s="52">
        <f>'[1]Febrero 2024'!J41</f>
        <v>1935.2532449393223</v>
      </c>
      <c r="F36" s="52">
        <f>'[1]Marzo 2024'!J41</f>
        <v>1151.9525368827408</v>
      </c>
      <c r="G36" s="52">
        <f>'[1]Abril 2024'!J41</f>
        <v>2053.0837936057183</v>
      </c>
      <c r="H36" s="52">
        <f>'[1]Mayo 2024'!J41</f>
        <v>667.29778158048316</v>
      </c>
      <c r="I36" s="52">
        <f>'[1]Junio 2024'!J41</f>
        <v>2552.461691645964</v>
      </c>
      <c r="J36" s="52">
        <f>'[1]Julio 2024'!J41</f>
        <v>2238.2582468928649</v>
      </c>
      <c r="K36" s="52">
        <f>'[1]Agosto 2024'!J41</f>
        <v>2588.5714195176215</v>
      </c>
      <c r="L36" s="52">
        <f>'[1]Septiembre 2024'!J41</f>
        <v>2958.3924724779467</v>
      </c>
      <c r="M36" s="52">
        <f>'[1]Octubre 2024'!J41</f>
        <v>2754.2663716957572</v>
      </c>
      <c r="N36" s="52">
        <f>'[1]Noviembre 2024'!J41</f>
        <v>21146.519580375032</v>
      </c>
      <c r="O36" s="52">
        <f>'[1]Diciembre 2024'!J41</f>
        <v>617.98036166900351</v>
      </c>
    </row>
    <row r="37" spans="1:15" x14ac:dyDescent="0.2">
      <c r="A37" s="44" t="s">
        <v>125</v>
      </c>
      <c r="B37" s="49" t="s">
        <v>49</v>
      </c>
      <c r="C37" s="50">
        <f t="shared" si="0"/>
        <v>42287.296700668267</v>
      </c>
      <c r="D37" s="51">
        <f>'[1]Enero 2024'!J42</f>
        <v>643.33520293908248</v>
      </c>
      <c r="E37" s="52">
        <f>'[1]Febrero 2024'!J42</f>
        <v>1981.8890738054947</v>
      </c>
      <c r="F37" s="52">
        <f>'[1]Marzo 2024'!J42</f>
        <v>1179.7123463611647</v>
      </c>
      <c r="G37" s="52">
        <f>'[1]Abril 2024'!J42</f>
        <v>2102.5591088890728</v>
      </c>
      <c r="H37" s="52">
        <f>'[1]Mayo 2024'!J42</f>
        <v>683.37835668141247</v>
      </c>
      <c r="I37" s="52">
        <f>'[1]Junio 2024'!J42</f>
        <v>2613.9710403321587</v>
      </c>
      <c r="J37" s="52">
        <f>'[1]Julio 2024'!J42</f>
        <v>2292.1959053535115</v>
      </c>
      <c r="K37" s="52">
        <f>'[1]Agosto 2024'!J42</f>
        <v>2650.9509422204883</v>
      </c>
      <c r="L37" s="52">
        <f>'[1]Septiembre 2024'!J42</f>
        <v>3029.6839612927765</v>
      </c>
      <c r="M37" s="52">
        <f>'[1]Octubre 2024'!J42</f>
        <v>2820.6388195901845</v>
      </c>
      <c r="N37" s="52">
        <f>'[1]Noviembre 2024'!J42</f>
        <v>21656.109460068768</v>
      </c>
      <c r="O37" s="52">
        <f>'[1]Diciembre 2024'!J42</f>
        <v>632.87248313414784</v>
      </c>
    </row>
    <row r="38" spans="1:15" x14ac:dyDescent="0.2">
      <c r="A38" s="44" t="s">
        <v>126</v>
      </c>
      <c r="B38" s="49" t="s">
        <v>50</v>
      </c>
      <c r="C38" s="50">
        <f t="shared" si="0"/>
        <v>42933.59280916689</v>
      </c>
      <c r="D38" s="51">
        <f>'[1]Enero 2024'!J43</f>
        <v>653.16758927162221</v>
      </c>
      <c r="E38" s="52">
        <f>'[1]Febrero 2024'!J43</f>
        <v>2012.179191543293</v>
      </c>
      <c r="F38" s="52">
        <f>'[1]Marzo 2024'!J43</f>
        <v>1197.7424300526807</v>
      </c>
      <c r="G38" s="52">
        <f>'[1]Abril 2024'!J43</f>
        <v>2134.6934819983826</v>
      </c>
      <c r="H38" s="52">
        <f>'[1]Mayo 2024'!J43</f>
        <v>693.82274085857387</v>
      </c>
      <c r="I38" s="52">
        <f>'[1]Junio 2024'!J43</f>
        <v>2653.9215560402981</v>
      </c>
      <c r="J38" s="52">
        <f>'[1]Julio 2024'!J43</f>
        <v>2327.2285844115477</v>
      </c>
      <c r="K38" s="52">
        <f>'[1]Agosto 2024'!J43</f>
        <v>2691.4666386932499</v>
      </c>
      <c r="L38" s="52">
        <f>'[1]Septiembre 2024'!J43</f>
        <v>3075.9880078253445</v>
      </c>
      <c r="M38" s="52">
        <f>'[1]Octubre 2024'!J43</f>
        <v>2863.7479335514113</v>
      </c>
      <c r="N38" s="52">
        <f>'[1]Noviembre 2024'!J43</f>
        <v>21987.089691988906</v>
      </c>
      <c r="O38" s="52">
        <f>'[1]Diciembre 2024'!J43</f>
        <v>642.54496293158547</v>
      </c>
    </row>
    <row r="39" spans="1:15" x14ac:dyDescent="0.2">
      <c r="A39" s="44" t="s">
        <v>127</v>
      </c>
      <c r="B39" s="49" t="s">
        <v>51</v>
      </c>
      <c r="C39" s="50">
        <f t="shared" si="0"/>
        <v>37415.965216475342</v>
      </c>
      <c r="D39" s="51">
        <f>'[1]Enero 2024'!J44</f>
        <v>569.22549923420456</v>
      </c>
      <c r="E39" s="52">
        <f>'[1]Febrero 2024'!J44</f>
        <v>1753.5831900847684</v>
      </c>
      <c r="F39" s="52">
        <f>'[1]Marzo 2024'!J44</f>
        <v>1043.8140898280292</v>
      </c>
      <c r="G39" s="52">
        <f>'[1]Abril 2024'!J44</f>
        <v>1860.3525082399926</v>
      </c>
      <c r="H39" s="52">
        <f>'[1]Mayo 2024'!J44</f>
        <v>604.65583799968351</v>
      </c>
      <c r="I39" s="52">
        <f>'[1]Junio 2024'!J44</f>
        <v>2312.8517818070018</v>
      </c>
      <c r="J39" s="52">
        <f>'[1]Julio 2024'!J44</f>
        <v>2028.1438861212162</v>
      </c>
      <c r="K39" s="52">
        <f>'[1]Agosto 2024'!J44</f>
        <v>2345.5717433726832</v>
      </c>
      <c r="L39" s="52">
        <f>'[1]Septiembre 2024'!J44</f>
        <v>2680.6761972763416</v>
      </c>
      <c r="M39" s="52">
        <f>'[1]Octubre 2024'!J44</f>
        <v>2495.7122397554126</v>
      </c>
      <c r="N39" s="52">
        <f>'[1]Noviembre 2024'!J44</f>
        <v>19161.410198853191</v>
      </c>
      <c r="O39" s="52">
        <f>'[1]Diciembre 2024'!J44</f>
        <v>559.96804390282659</v>
      </c>
    </row>
    <row r="40" spans="1:15" x14ac:dyDescent="0.2">
      <c r="A40" s="44" t="s">
        <v>128</v>
      </c>
      <c r="B40" s="49" t="s">
        <v>52</v>
      </c>
      <c r="C40" s="50">
        <f t="shared" si="0"/>
        <v>36743.149080985742</v>
      </c>
      <c r="D40" s="51">
        <f>'[1]Enero 2024'!J45</f>
        <v>558.98965209245387</v>
      </c>
      <c r="E40" s="52">
        <f>'[1]Febrero 2024'!J45</f>
        <v>1722.0501517577802</v>
      </c>
      <c r="F40" s="52">
        <f>'[1]Marzo 2024'!J45</f>
        <v>1025.0441621240539</v>
      </c>
      <c r="G40" s="52">
        <f>'[1]Abril 2024'!J45</f>
        <v>1826.899537616338</v>
      </c>
      <c r="H40" s="52">
        <f>'[1]Mayo 2024'!J45</f>
        <v>593.78288037663526</v>
      </c>
      <c r="I40" s="52">
        <f>'[1]Junio 2024'!J45</f>
        <v>2271.2619420476249</v>
      </c>
      <c r="J40" s="52">
        <f>'[1]Julio 2024'!J45</f>
        <v>1991.6736808550404</v>
      </c>
      <c r="K40" s="52">
        <f>'[1]Agosto 2024'!J45</f>
        <v>2303.3935312977283</v>
      </c>
      <c r="L40" s="52">
        <f>'[1]Septiembre 2024'!J45</f>
        <v>2632.4721167691182</v>
      </c>
      <c r="M40" s="52">
        <f>'[1]Octubre 2024'!J45</f>
        <v>2450.8341922499862</v>
      </c>
      <c r="N40" s="52">
        <f>'[1]Noviembre 2024'!J45</f>
        <v>18816.8485689197</v>
      </c>
      <c r="O40" s="52">
        <f>'[1]Diciembre 2024'!J45</f>
        <v>549.89866487928407</v>
      </c>
    </row>
    <row r="41" spans="1:15" x14ac:dyDescent="0.2">
      <c r="A41" s="44" t="s">
        <v>129</v>
      </c>
      <c r="B41" s="49" t="s">
        <v>53</v>
      </c>
      <c r="C41" s="50">
        <f t="shared" si="0"/>
        <v>152617.48099469367</v>
      </c>
      <c r="D41" s="51">
        <f>'[1]Enero 2024'!J46</f>
        <v>2321.8367161838751</v>
      </c>
      <c r="E41" s="52">
        <f>'[1]Febrero 2024'!J46</f>
        <v>7152.7607970816744</v>
      </c>
      <c r="F41" s="52">
        <f>'[1]Marzo 2024'!J46</f>
        <v>4257.6551505392235</v>
      </c>
      <c r="G41" s="52">
        <f>'[1]Abril 2024'!J46</f>
        <v>7588.2664506200808</v>
      </c>
      <c r="H41" s="52">
        <f>'[1]Mayo 2024'!J46</f>
        <v>2466.3549458190432</v>
      </c>
      <c r="I41" s="52">
        <f>'[1]Junio 2024'!J46</f>
        <v>9433.9838839182303</v>
      </c>
      <c r="J41" s="52">
        <f>'[1]Julio 2024'!J46</f>
        <v>8272.6774307111464</v>
      </c>
      <c r="K41" s="52">
        <f>'[1]Agosto 2024'!J46</f>
        <v>9567.4466473002794</v>
      </c>
      <c r="L41" s="52">
        <f>'[1]Septiembre 2024'!J46</f>
        <v>10934.317642849504</v>
      </c>
      <c r="M41" s="52">
        <f>'[1]Octubre 2024'!J46</f>
        <v>10179.860739002914</v>
      </c>
      <c r="N41" s="52">
        <f>'[1]Noviembre 2024'!J46</f>
        <v>78158.244480281966</v>
      </c>
      <c r="O41" s="52">
        <f>'[1]Diciembre 2024'!J46</f>
        <v>2284.0761103857476</v>
      </c>
    </row>
    <row r="42" spans="1:15" x14ac:dyDescent="0.2">
      <c r="A42" s="44" t="s">
        <v>130</v>
      </c>
      <c r="B42" s="49" t="s">
        <v>54</v>
      </c>
      <c r="C42" s="50">
        <f t="shared" si="0"/>
        <v>44837.702227574271</v>
      </c>
      <c r="D42" s="51">
        <f>'[1]Enero 2024'!J47</f>
        <v>682.13564149260912</v>
      </c>
      <c r="E42" s="52">
        <f>'[1]Febrero 2024'!J47</f>
        <v>2101.4195532146523</v>
      </c>
      <c r="F42" s="52">
        <f>'[1]Marzo 2024'!J47</f>
        <v>1250.8624345215937</v>
      </c>
      <c r="G42" s="52">
        <f>'[1]Abril 2024'!J47</f>
        <v>2229.3673655131602</v>
      </c>
      <c r="H42" s="52">
        <f>'[1]Mayo 2024'!J47</f>
        <v>724.59385338684922</v>
      </c>
      <c r="I42" s="52">
        <f>'[1]Junio 2024'!J47</f>
        <v>2771.6232599958012</v>
      </c>
      <c r="J42" s="52">
        <f>'[1]Julio 2024'!J47</f>
        <v>2430.4414202452804</v>
      </c>
      <c r="K42" s="52">
        <f>'[1]Agosto 2024'!J47</f>
        <v>2810.8334710672416</v>
      </c>
      <c r="L42" s="52">
        <f>'[1]Septiembre 2024'!J47</f>
        <v>3212.4084039156946</v>
      </c>
      <c r="M42" s="52">
        <f>'[1]Octubre 2024'!J47</f>
        <v>2990.755459719956</v>
      </c>
      <c r="N42" s="52">
        <f>'[1]Noviembre 2024'!J47</f>
        <v>22962.219463959555</v>
      </c>
      <c r="O42" s="52">
        <f>'[1]Diciembre 2024'!J47</f>
        <v>671.04190054187143</v>
      </c>
    </row>
    <row r="43" spans="1:15" x14ac:dyDescent="0.2">
      <c r="A43" s="44" t="s">
        <v>131</v>
      </c>
      <c r="B43" s="49" t="s">
        <v>55</v>
      </c>
      <c r="C43" s="50">
        <f t="shared" si="0"/>
        <v>37917.682341146334</v>
      </c>
      <c r="D43" s="51">
        <f>'[1]Enero 2024'!J48</f>
        <v>576.85834203574291</v>
      </c>
      <c r="E43" s="52">
        <f>'[1]Febrero 2024'!J48</f>
        <v>1777.0972892376424</v>
      </c>
      <c r="F43" s="52">
        <f>'[1]Marzo 2024'!J48</f>
        <v>1057.8107728164175</v>
      </c>
      <c r="G43" s="52">
        <f>'[1]Abril 2024'!J48</f>
        <v>1885.2982955772554</v>
      </c>
      <c r="H43" s="52">
        <f>'[1]Mayo 2024'!J48</f>
        <v>612.7637723186715</v>
      </c>
      <c r="I43" s="52">
        <f>'[1]Junio 2024'!J48</f>
        <v>2343.8652098729281</v>
      </c>
      <c r="J43" s="52">
        <f>'[1]Julio 2024'!J48</f>
        <v>2055.3396169563439</v>
      </c>
      <c r="K43" s="52">
        <f>'[1]Agosto 2024'!J48</f>
        <v>2377.0239190411662</v>
      </c>
      <c r="L43" s="52">
        <f>'[1]Septiembre 2024'!J48</f>
        <v>2716.6218463085147</v>
      </c>
      <c r="M43" s="52">
        <f>'[1]Octubre 2024'!J48</f>
        <v>2529.1776752103528</v>
      </c>
      <c r="N43" s="52">
        <f>'[1]Noviembre 2024'!J48</f>
        <v>19418.348849880607</v>
      </c>
      <c r="O43" s="52">
        <f>'[1]Diciembre 2024'!J48</f>
        <v>567.47675189068968</v>
      </c>
    </row>
    <row r="44" spans="1:15" x14ac:dyDescent="0.2">
      <c r="A44" s="44" t="s">
        <v>132</v>
      </c>
      <c r="B44" s="49" t="s">
        <v>56</v>
      </c>
      <c r="C44" s="50">
        <f t="shared" si="0"/>
        <v>45702.445543204398</v>
      </c>
      <c r="D44" s="51">
        <f>'[1]Enero 2024'!J49</f>
        <v>695.29136105513044</v>
      </c>
      <c r="E44" s="52">
        <f>'[1]Febrero 2024'!J49</f>
        <v>2141.9476896198958</v>
      </c>
      <c r="F44" s="52">
        <f>'[1]Marzo 2024'!J49</f>
        <v>1274.9866620195892</v>
      </c>
      <c r="G44" s="52">
        <f>'[1]Abril 2024'!J49</f>
        <v>2272.3631131013558</v>
      </c>
      <c r="H44" s="52">
        <f>'[1]Mayo 2024'!J49</f>
        <v>738.56842523450337</v>
      </c>
      <c r="I44" s="52">
        <f>'[1]Junio 2024'!J49</f>
        <v>2825.0769957684702</v>
      </c>
      <c r="J44" s="52">
        <f>'[1]Julio 2024'!J49</f>
        <v>2477.3150972575518</v>
      </c>
      <c r="K44" s="52">
        <f>'[1]Agosto 2024'!J49</f>
        <v>2865.0434179355725</v>
      </c>
      <c r="L44" s="52">
        <f>'[1]Septiembre 2024'!J49</f>
        <v>3274.363155304623</v>
      </c>
      <c r="M44" s="52">
        <f>'[1]Octubre 2024'!J49</f>
        <v>3048.43539566651</v>
      </c>
      <c r="N44" s="52">
        <f>'[1]Noviembre 2024'!J49</f>
        <v>23405.07056486365</v>
      </c>
      <c r="O44" s="52">
        <f>'[1]Diciembre 2024'!J49</f>
        <v>683.98366537754714</v>
      </c>
    </row>
    <row r="45" spans="1:15" x14ac:dyDescent="0.2">
      <c r="A45" s="44" t="s">
        <v>133</v>
      </c>
      <c r="B45" s="49" t="s">
        <v>57</v>
      </c>
      <c r="C45" s="50">
        <f t="shared" si="0"/>
        <v>41229.446764736327</v>
      </c>
      <c r="D45" s="51">
        <f>'[1]Enero 2024'!J50</f>
        <v>627.24166761500692</v>
      </c>
      <c r="E45" s="52">
        <f>'[1]Febrero 2024'!J50</f>
        <v>1932.3105622115813</v>
      </c>
      <c r="F45" s="52">
        <f>'[1]Marzo 2024'!J50</f>
        <v>1150.2009155678941</v>
      </c>
      <c r="G45" s="52">
        <f>'[1]Abril 2024'!J50</f>
        <v>2049.9619416032233</v>
      </c>
      <c r="H45" s="52">
        <f>'[1]Mayo 2024'!J50</f>
        <v>666.2831104198732</v>
      </c>
      <c r="I45" s="52">
        <f>'[1]Junio 2024'!J50</f>
        <v>2548.5805019603927</v>
      </c>
      <c r="J45" s="52">
        <f>'[1]Julio 2024'!J50</f>
        <v>2234.8548246789614</v>
      </c>
      <c r="K45" s="52">
        <f>'[1]Agosto 2024'!J50</f>
        <v>2584.6353225620123</v>
      </c>
      <c r="L45" s="52">
        <f>'[1]Septiembre 2024'!J50</f>
        <v>2953.8940377364447</v>
      </c>
      <c r="M45" s="52">
        <f>'[1]Octubre 2024'!J50</f>
        <v>2750.0783244204035</v>
      </c>
      <c r="N45" s="52">
        <f>'[1]Noviembre 2024'!J50</f>
        <v>21114.364874997984</v>
      </c>
      <c r="O45" s="52">
        <f>'[1]Diciembre 2024'!J50</f>
        <v>617.0406809625523</v>
      </c>
    </row>
    <row r="46" spans="1:15" x14ac:dyDescent="0.2">
      <c r="A46" s="44" t="s">
        <v>134</v>
      </c>
      <c r="B46" s="49" t="s">
        <v>58</v>
      </c>
      <c r="C46" s="50">
        <f t="shared" si="0"/>
        <v>65028.172535336002</v>
      </c>
      <c r="D46" s="51">
        <f>'[1]Enero 2024'!J51</f>
        <v>989.30212708813201</v>
      </c>
      <c r="E46" s="52">
        <f>'[1]Febrero 2024'!J51</f>
        <v>3047.6912617420712</v>
      </c>
      <c r="F46" s="52">
        <f>'[1]Marzo 2024'!J51</f>
        <v>1814.1272672090097</v>
      </c>
      <c r="G46" s="52">
        <f>'[1]Abril 2024'!J51</f>
        <v>3233.2541251429839</v>
      </c>
      <c r="H46" s="52">
        <f>'[1]Mayo 2024'!J51</f>
        <v>1050.8793219806603</v>
      </c>
      <c r="I46" s="52">
        <f>'[1]Junio 2024'!J51</f>
        <v>4019.6884898155517</v>
      </c>
      <c r="J46" s="52">
        <f>'[1]Julio 2024'!J51</f>
        <v>3524.8720643749098</v>
      </c>
      <c r="K46" s="52">
        <f>'[1]Agosto 2024'!J51</f>
        <v>4076.5551052758897</v>
      </c>
      <c r="L46" s="52">
        <f>'[1]Septiembre 2024'!J51</f>
        <v>4658.959705016413</v>
      </c>
      <c r="M46" s="52">
        <f>'[1]Octubre 2024'!J51</f>
        <v>4337.4961780727508</v>
      </c>
      <c r="N46" s="52">
        <f>'[1]Noviembre 2024'!J51</f>
        <v>33302.134028142296</v>
      </c>
      <c r="O46" s="52">
        <f>'[1]Diciembre 2024'!J51</f>
        <v>973.2128614753359</v>
      </c>
    </row>
    <row r="47" spans="1:15" x14ac:dyDescent="0.2">
      <c r="A47" s="44" t="s">
        <v>135</v>
      </c>
      <c r="B47" s="49" t="s">
        <v>59</v>
      </c>
      <c r="C47" s="50">
        <f t="shared" si="0"/>
        <v>38108.277628629679</v>
      </c>
      <c r="D47" s="51">
        <f>'[1]Enero 2024'!J52</f>
        <v>579.75795178900466</v>
      </c>
      <c r="E47" s="52">
        <f>'[1]Febrero 2024'!J52</f>
        <v>1786.0299651770833</v>
      </c>
      <c r="F47" s="52">
        <f>'[1]Marzo 2024'!J52</f>
        <v>1063.1279160567137</v>
      </c>
      <c r="G47" s="52">
        <f>'[1]Abril 2024'!J52</f>
        <v>1894.7748497454272</v>
      </c>
      <c r="H47" s="52">
        <f>'[1]Mayo 2024'!J52</f>
        <v>615.8438626652727</v>
      </c>
      <c r="I47" s="52">
        <f>'[1]Junio 2024'!J52</f>
        <v>2355.6467755150129</v>
      </c>
      <c r="J47" s="52">
        <f>'[1]Julio 2024'!J52</f>
        <v>2065.6708930518926</v>
      </c>
      <c r="K47" s="52">
        <f>'[1]Agosto 2024'!J52</f>
        <v>2388.9721587338863</v>
      </c>
      <c r="L47" s="52">
        <f>'[1]Septiembre 2024'!J52</f>
        <v>2730.2770934072764</v>
      </c>
      <c r="M47" s="52">
        <f>'[1]Octubre 2024'!J52</f>
        <v>2541.8907240134458</v>
      </c>
      <c r="N47" s="52">
        <f>'[1]Noviembre 2024'!J52</f>
        <v>19515.956233902565</v>
      </c>
      <c r="O47" s="52">
        <f>'[1]Diciembre 2024'!J52</f>
        <v>570.32920457209627</v>
      </c>
    </row>
    <row r="48" spans="1:15" x14ac:dyDescent="0.2">
      <c r="A48" s="44" t="s">
        <v>136</v>
      </c>
      <c r="B48" s="49" t="s">
        <v>60</v>
      </c>
      <c r="C48" s="50">
        <f t="shared" si="0"/>
        <v>53059.347601697104</v>
      </c>
      <c r="D48" s="51">
        <f>'[1]Enero 2024'!J53</f>
        <v>807.21514072602531</v>
      </c>
      <c r="E48" s="52">
        <f>'[1]Febrero 2024'!J53</f>
        <v>2486.7454171736986</v>
      </c>
      <c r="F48" s="52">
        <f>'[1]Marzo 2024'!J53</f>
        <v>1480.2262698102793</v>
      </c>
      <c r="G48" s="52">
        <f>'[1]Abril 2024'!J53</f>
        <v>2638.1543233028856</v>
      </c>
      <c r="H48" s="52">
        <f>'[1]Mayo 2024'!J53</f>
        <v>857.45868380521472</v>
      </c>
      <c r="I48" s="52">
        <f>'[1]Junio 2024'!J53</f>
        <v>3279.840729274189</v>
      </c>
      <c r="J48" s="52">
        <f>'[1]Julio 2024'!J53</f>
        <v>2876.0982328628438</v>
      </c>
      <c r="K48" s="52">
        <f>'[1]Agosto 2024'!J53</f>
        <v>3326.2407033008699</v>
      </c>
      <c r="L48" s="52">
        <f>'[1]Septiembre 2024'!J53</f>
        <v>3801.4502455291663</v>
      </c>
      <c r="M48" s="52">
        <f>'[1]Octubre 2024'!J53</f>
        <v>3539.1540075701064</v>
      </c>
      <c r="N48" s="52">
        <f>'[1]Noviembre 2024'!J53</f>
        <v>27172.676647453587</v>
      </c>
      <c r="O48" s="52">
        <f>'[1]Diciembre 2024'!J53</f>
        <v>794.08720088823452</v>
      </c>
    </row>
    <row r="49" spans="1:15" x14ac:dyDescent="0.2">
      <c r="A49" s="44" t="s">
        <v>137</v>
      </c>
      <c r="B49" s="49" t="s">
        <v>61</v>
      </c>
      <c r="C49" s="50">
        <f t="shared" si="0"/>
        <v>71546.000859646825</v>
      </c>
      <c r="D49" s="51">
        <f>'[1]Enero 2024'!J54</f>
        <v>1088.4607098044476</v>
      </c>
      <c r="E49" s="52">
        <f>'[1]Febrero 2024'!J54</f>
        <v>3353.163915440633</v>
      </c>
      <c r="F49" s="52">
        <f>'[1]Marzo 2024'!J54</f>
        <v>1995.9587661596261</v>
      </c>
      <c r="G49" s="52">
        <f>'[1]Abril 2024'!J54</f>
        <v>3557.3259004200813</v>
      </c>
      <c r="H49" s="52">
        <f>'[1]Mayo 2024'!J54</f>
        <v>1156.2098386350556</v>
      </c>
      <c r="I49" s="52">
        <f>'[1]Junio 2024'!J54</f>
        <v>4422.585241674743</v>
      </c>
      <c r="J49" s="52">
        <f>'[1]Julio 2024'!J54</f>
        <v>3878.1729505142284</v>
      </c>
      <c r="K49" s="52">
        <f>'[1]Agosto 2024'!J54</f>
        <v>4485.151645742144</v>
      </c>
      <c r="L49" s="52">
        <f>'[1]Septiembre 2024'!J54</f>
        <v>5125.9311474428132</v>
      </c>
      <c r="M49" s="52">
        <f>'[1]Octubre 2024'!J54</f>
        <v>4772.2470613252381</v>
      </c>
      <c r="N49" s="52">
        <f>'[1]Noviembre 2024'!J54</f>
        <v>36640.034878895451</v>
      </c>
      <c r="O49" s="52">
        <f>'[1]Diciembre 2024'!J54</f>
        <v>1070.7588035923566</v>
      </c>
    </row>
    <row r="50" spans="1:15" x14ac:dyDescent="0.2">
      <c r="A50" s="44" t="s">
        <v>138</v>
      </c>
      <c r="B50" s="49" t="s">
        <v>62</v>
      </c>
      <c r="C50" s="50">
        <f t="shared" si="0"/>
        <v>64201.260309604906</v>
      </c>
      <c r="D50" s="51">
        <f>'[1]Enero 2024'!J55</f>
        <v>976.72194849882248</v>
      </c>
      <c r="E50" s="52">
        <f>'[1]Febrero 2024'!J55</f>
        <v>3008.9361642769086</v>
      </c>
      <c r="F50" s="52">
        <f>'[1]Marzo 2024'!J55</f>
        <v>1791.0584347660849</v>
      </c>
      <c r="G50" s="52">
        <f>'[1]Abril 2024'!J55</f>
        <v>3192.1393704030534</v>
      </c>
      <c r="H50" s="52">
        <f>'[1]Mayo 2024'!J55</f>
        <v>1037.51611453943</v>
      </c>
      <c r="I50" s="52">
        <f>'[1]Junio 2024'!J55</f>
        <v>3968.5732665782257</v>
      </c>
      <c r="J50" s="52">
        <f>'[1]Julio 2024'!J55</f>
        <v>3480.0490332096751</v>
      </c>
      <c r="K50" s="52">
        <f>'[1]Agosto 2024'!J55</f>
        <v>4024.7167539276734</v>
      </c>
      <c r="L50" s="52">
        <f>'[1]Septiembre 2024'!J55</f>
        <v>4599.7153715365948</v>
      </c>
      <c r="M50" s="52">
        <f>'[1]Octubre 2024'!J55</f>
        <v>4282.3396439296257</v>
      </c>
      <c r="N50" s="52">
        <f>'[1]Noviembre 2024'!J55</f>
        <v>32878.656930491394</v>
      </c>
      <c r="O50" s="52">
        <f>'[1]Diciembre 2024'!J55</f>
        <v>960.83727744742259</v>
      </c>
    </row>
    <row r="51" spans="1:15" x14ac:dyDescent="0.2">
      <c r="A51" s="44" t="s">
        <v>139</v>
      </c>
      <c r="B51" s="49" t="s">
        <v>63</v>
      </c>
      <c r="C51" s="50">
        <f t="shared" si="0"/>
        <v>49754.365213647397</v>
      </c>
      <c r="D51" s="51">
        <f>'[1]Enero 2024'!J56</f>
        <v>756.93499322980472</v>
      </c>
      <c r="E51" s="52">
        <f>'[1]Febrero 2024'!J56</f>
        <v>2331.8499995176494</v>
      </c>
      <c r="F51" s="52">
        <f>'[1]Marzo 2024'!J56</f>
        <v>1388.0253292940979</v>
      </c>
      <c r="G51" s="52">
        <f>'[1]Abril 2024'!J56</f>
        <v>2473.8278856518818</v>
      </c>
      <c r="H51" s="52">
        <f>'[1]Mayo 2024'!J56</f>
        <v>804.04894590700746</v>
      </c>
      <c r="I51" s="52">
        <f>'[1]Junio 2024'!J56</f>
        <v>3075.5446657938951</v>
      </c>
      <c r="J51" s="52">
        <f>'[1]Julio 2024'!J56</f>
        <v>2696.9506474596537</v>
      </c>
      <c r="K51" s="52">
        <f>'[1]Agosto 2024'!J56</f>
        <v>3119.0544592228925</v>
      </c>
      <c r="L51" s="52">
        <f>'[1]Septiembre 2024'!J56</f>
        <v>3564.6639547358122</v>
      </c>
      <c r="M51" s="52">
        <f>'[1]Octubre 2024'!J56</f>
        <v>3318.7057323402655</v>
      </c>
      <c r="N51" s="52">
        <f>'[1]Noviembre 2024'!J56</f>
        <v>25480.133828605751</v>
      </c>
      <c r="O51" s="52">
        <f>'[1]Diciembre 2024'!J56</f>
        <v>744.62477188868615</v>
      </c>
    </row>
    <row r="52" spans="1:15" x14ac:dyDescent="0.2">
      <c r="A52" s="44" t="s">
        <v>140</v>
      </c>
      <c r="B52" s="49" t="s">
        <v>64</v>
      </c>
      <c r="C52" s="50">
        <f t="shared" si="0"/>
        <v>56109.681286281557</v>
      </c>
      <c r="D52" s="51">
        <f>'[1]Enero 2024'!J57</f>
        <v>853.62120574112589</v>
      </c>
      <c r="E52" s="52">
        <f>'[1]Febrero 2024'!J57</f>
        <v>2629.7061517822849</v>
      </c>
      <c r="F52" s="52">
        <f>'[1]Marzo 2024'!J57</f>
        <v>1565.3231331472246</v>
      </c>
      <c r="G52" s="52">
        <f>'[1]Abril 2024'!J57</f>
        <v>2789.8194183566648</v>
      </c>
      <c r="H52" s="52">
        <f>'[1]Mayo 2024'!J57</f>
        <v>906.75320446130434</v>
      </c>
      <c r="I52" s="52">
        <f>'[1]Junio 2024'!J57</f>
        <v>3468.3957927792876</v>
      </c>
      <c r="J52" s="52">
        <f>'[1]Julio 2024'!J57</f>
        <v>3041.442507084465</v>
      </c>
      <c r="K52" s="52">
        <f>'[1]Agosto 2024'!J57</f>
        <v>3517.4632591543455</v>
      </c>
      <c r="L52" s="52">
        <f>'[1]Septiembre 2024'!J57</f>
        <v>4019.9921661961021</v>
      </c>
      <c r="M52" s="52">
        <f>'[1]Octubre 2024'!J57</f>
        <v>3742.6167558357456</v>
      </c>
      <c r="N52" s="52">
        <f>'[1]Noviembre 2024'!J57</f>
        <v>28734.80913917307</v>
      </c>
      <c r="O52" s="52">
        <f>'[1]Diciembre 2024'!J57</f>
        <v>839.73855256993681</v>
      </c>
    </row>
    <row r="53" spans="1:15" x14ac:dyDescent="0.2">
      <c r="A53" s="44" t="s">
        <v>141</v>
      </c>
      <c r="B53" s="49" t="s">
        <v>65</v>
      </c>
      <c r="C53" s="50">
        <f t="shared" si="0"/>
        <v>91936.432813134597</v>
      </c>
      <c r="D53" s="51">
        <f>'[1]Enero 2024'!J58</f>
        <v>1398.6692996717045</v>
      </c>
      <c r="E53" s="52">
        <f>'[1]Febrero 2024'!J58</f>
        <v>4308.8072753093493</v>
      </c>
      <c r="F53" s="52">
        <f>'[1]Marzo 2024'!J58</f>
        <v>2564.8020406171913</v>
      </c>
      <c r="G53" s="52">
        <f>'[1]Abril 2024'!J58</f>
        <v>4571.1549172394762</v>
      </c>
      <c r="H53" s="52">
        <f>'[1]Mayo 2024'!J58</f>
        <v>1485.7267613892695</v>
      </c>
      <c r="I53" s="52">
        <f>'[1]Junio 2024'!J58</f>
        <v>5683.0110145390145</v>
      </c>
      <c r="J53" s="52">
        <f>'[1]Julio 2024'!J58</f>
        <v>4983.4425770646403</v>
      </c>
      <c r="K53" s="52">
        <f>'[1]Agosto 2024'!J58</f>
        <v>5763.4086878511271</v>
      </c>
      <c r="L53" s="52">
        <f>'[1]Septiembre 2024'!J58</f>
        <v>6586.8087507240234</v>
      </c>
      <c r="M53" s="52">
        <f>'[1]Octubre 2024'!J58</f>
        <v>6132.3255814381318</v>
      </c>
      <c r="N53" s="52">
        <f>'[1]Noviembre 2024'!J58</f>
        <v>47082.35351298863</v>
      </c>
      <c r="O53" s="52">
        <f>'[1]Diciembre 2024'!J58</f>
        <v>1375.9223943020402</v>
      </c>
    </row>
    <row r="54" spans="1:15" x14ac:dyDescent="0.2">
      <c r="A54" s="44" t="s">
        <v>142</v>
      </c>
      <c r="B54" s="49" t="s">
        <v>66</v>
      </c>
      <c r="C54" s="50">
        <f t="shared" si="0"/>
        <v>52457.987787775593</v>
      </c>
      <c r="D54" s="51">
        <f>'[1]Enero 2024'!J59</f>
        <v>798.06638996366007</v>
      </c>
      <c r="E54" s="52">
        <f>'[1]Febrero 2024'!J59</f>
        <v>2458.5613397408674</v>
      </c>
      <c r="F54" s="52">
        <f>'[1]Marzo 2024'!J59</f>
        <v>1463.4497990391542</v>
      </c>
      <c r="G54" s="52">
        <f>'[1]Abril 2024'!J59</f>
        <v>2608.2542196516506</v>
      </c>
      <c r="H54" s="52">
        <f>'[1]Mayo 2024'!J59</f>
        <v>847.74048677027804</v>
      </c>
      <c r="I54" s="52">
        <f>'[1]Junio 2024'!J59</f>
        <v>3242.6679312696879</v>
      </c>
      <c r="J54" s="52">
        <f>'[1]Julio 2024'!J59</f>
        <v>2843.5013394536404</v>
      </c>
      <c r="K54" s="52">
        <f>'[1]Agosto 2024'!J59</f>
        <v>3288.5420209610365</v>
      </c>
      <c r="L54" s="52">
        <f>'[1]Septiembre 2024'!J59</f>
        <v>3758.3656710740861</v>
      </c>
      <c r="M54" s="52">
        <f>'[1]Octubre 2024'!J59</f>
        <v>3499.0422253558095</v>
      </c>
      <c r="N54" s="52">
        <f>'[1]Noviembre 2024'!J59</f>
        <v>26864.70912596941</v>
      </c>
      <c r="O54" s="52">
        <f>'[1]Diciembre 2024'!J59</f>
        <v>785.08723852630897</v>
      </c>
    </row>
    <row r="55" spans="1:15" x14ac:dyDescent="0.2">
      <c r="A55" s="44" t="s">
        <v>143</v>
      </c>
      <c r="B55" s="49" t="s">
        <v>67</v>
      </c>
      <c r="C55" s="50">
        <f t="shared" si="0"/>
        <v>297577.03996489337</v>
      </c>
      <c r="D55" s="51">
        <f>'[1]Enero 2024'!J60</f>
        <v>4527.1701038482506</v>
      </c>
      <c r="E55" s="52">
        <f>'[1]Febrero 2024'!J60</f>
        <v>13946.615890262932</v>
      </c>
      <c r="F55" s="52">
        <f>'[1]Marzo 2024'!J60</f>
        <v>8301.6729710851141</v>
      </c>
      <c r="G55" s="52">
        <f>'[1]Abril 2024'!J60</f>
        <v>14795.774731198338</v>
      </c>
      <c r="H55" s="52">
        <f>'[1]Mayo 2024'!J60</f>
        <v>4808.9550390700233</v>
      </c>
      <c r="I55" s="52">
        <f>'[1]Junio 2024'!J60</f>
        <v>18394.596614725298</v>
      </c>
      <c r="J55" s="52">
        <f>'[1]Julio 2024'!J60</f>
        <v>16130.254846107662</v>
      </c>
      <c r="K55" s="52">
        <f>'[1]Agosto 2024'!J60</f>
        <v>18654.825350083247</v>
      </c>
      <c r="L55" s="52">
        <f>'[1]Septiembre 2024'!J60</f>
        <v>21319.981544631813</v>
      </c>
      <c r="M55" s="52">
        <f>'[1]Octubre 2024'!J60</f>
        <v>19848.92429244487</v>
      </c>
      <c r="N55" s="52">
        <f>'[1]Noviembre 2024'!J60</f>
        <v>152394.72496668602</v>
      </c>
      <c r="O55" s="52">
        <f>'[1]Diciembre 2024'!J60</f>
        <v>4453.5436147498049</v>
      </c>
    </row>
    <row r="56" spans="1:15" x14ac:dyDescent="0.2">
      <c r="A56" s="44" t="s">
        <v>144</v>
      </c>
      <c r="B56" s="49" t="s">
        <v>68</v>
      </c>
      <c r="C56" s="50">
        <f t="shared" si="0"/>
        <v>106371.09744648497</v>
      </c>
      <c r="D56" s="51">
        <f>'[1]Enero 2024'!J61</f>
        <v>1618.2701875456107</v>
      </c>
      <c r="E56" s="52">
        <f>'[1]Febrero 2024'!J61</f>
        <v>4985.3202319872262</v>
      </c>
      <c r="F56" s="52">
        <f>'[1]Marzo 2024'!J61</f>
        <v>2967.493946039398</v>
      </c>
      <c r="G56" s="52">
        <f>'[1]Abril 2024'!J61</f>
        <v>5288.8582933488824</v>
      </c>
      <c r="H56" s="52">
        <f>'[1]Mayo 2024'!J61</f>
        <v>1718.9962812219337</v>
      </c>
      <c r="I56" s="52">
        <f>'[1]Junio 2024'!J61</f>
        <v>6575.283594542655</v>
      </c>
      <c r="J56" s="52">
        <f>'[1]Julio 2024'!J61</f>
        <v>5765.8780068327014</v>
      </c>
      <c r="K56" s="52">
        <f>'[1]Agosto 2024'!J61</f>
        <v>6668.3042663337365</v>
      </c>
      <c r="L56" s="52">
        <f>'[1]Septiembre 2024'!J61</f>
        <v>7620.9839129686852</v>
      </c>
      <c r="M56" s="52">
        <f>'[1]Octubre 2024'!J61</f>
        <v>7095.1436991531427</v>
      </c>
      <c r="N56" s="52">
        <f>'[1]Noviembre 2024'!J61</f>
        <v>54474.613167985182</v>
      </c>
      <c r="O56" s="52">
        <f>'[1]Diciembre 2024'!J61</f>
        <v>1591.951858525814</v>
      </c>
    </row>
    <row r="57" spans="1:15" x14ac:dyDescent="0.2">
      <c r="A57" s="44" t="s">
        <v>145</v>
      </c>
      <c r="B57" s="49" t="s">
        <v>69</v>
      </c>
      <c r="C57" s="50">
        <f t="shared" si="0"/>
        <v>39785.656686641531</v>
      </c>
      <c r="D57" s="51">
        <f>'[1]Enero 2024'!J62</f>
        <v>605.27665553425425</v>
      </c>
      <c r="E57" s="52">
        <f>'[1]Febrero 2024'!J62</f>
        <v>1864.6440996117233</v>
      </c>
      <c r="F57" s="52">
        <f>'[1]Marzo 2024'!J62</f>
        <v>1109.9226969638833</v>
      </c>
      <c r="G57" s="52">
        <f>'[1]Abril 2024'!J62</f>
        <v>1978.1755136007466</v>
      </c>
      <c r="H57" s="52">
        <f>'[1]Mayo 2024'!J62</f>
        <v>642.95092870238454</v>
      </c>
      <c r="I57" s="52">
        <f>'[1]Junio 2024'!J62</f>
        <v>2459.3332398529742</v>
      </c>
      <c r="J57" s="52">
        <f>'[1]Julio 2024'!J62</f>
        <v>2156.5937400647108</v>
      </c>
      <c r="K57" s="52">
        <f>'[1]Agosto 2024'!J62</f>
        <v>2494.1254776081846</v>
      </c>
      <c r="L57" s="52">
        <f>'[1]Septiembre 2024'!J62</f>
        <v>2850.4533360514793</v>
      </c>
      <c r="M57" s="52">
        <f>'[1]Octubre 2024'!J62</f>
        <v>2653.7749269618243</v>
      </c>
      <c r="N57" s="52">
        <f>'[1]Noviembre 2024'!J62</f>
        <v>20374.97318037381</v>
      </c>
      <c r="O57" s="52">
        <f>'[1]Diciembre 2024'!J62</f>
        <v>595.43289131555275</v>
      </c>
    </row>
    <row r="58" spans="1:15" x14ac:dyDescent="0.2">
      <c r="A58" s="44" t="s">
        <v>146</v>
      </c>
      <c r="B58" s="49" t="s">
        <v>70</v>
      </c>
      <c r="C58" s="50">
        <f t="shared" si="0"/>
        <v>75084.046698896258</v>
      </c>
      <c r="D58" s="51">
        <f>'[1]Enero 2024'!J63</f>
        <v>1142.2865538661547</v>
      </c>
      <c r="E58" s="52">
        <f>'[1]Febrero 2024'!J63</f>
        <v>3518.9823748485778</v>
      </c>
      <c r="F58" s="52">
        <f>'[1]Marzo 2024'!J63</f>
        <v>2094.6616080106719</v>
      </c>
      <c r="G58" s="52">
        <f>'[1]Abril 2024'!J63</f>
        <v>3733.2404442046554</v>
      </c>
      <c r="H58" s="52">
        <f>'[1]Mayo 2024'!J63</f>
        <v>1213.385968114422</v>
      </c>
      <c r="I58" s="52">
        <f>'[1]Junio 2024'!J63</f>
        <v>4641.2880220541656</v>
      </c>
      <c r="J58" s="52">
        <f>'[1]Julio 2024'!J63</f>
        <v>4069.9538118704581</v>
      </c>
      <c r="K58" s="52">
        <f>'[1]Agosto 2024'!J63</f>
        <v>4706.9484188385286</v>
      </c>
      <c r="L58" s="52">
        <f>'[1]Septiembre 2024'!J63</f>
        <v>5379.4153275588551</v>
      </c>
      <c r="M58" s="52">
        <f>'[1]Octubre 2024'!J63</f>
        <v>5008.241088333325</v>
      </c>
      <c r="N58" s="52">
        <f>'[1]Noviembre 2024'!J63</f>
        <v>38451.933816580822</v>
      </c>
      <c r="O58" s="52">
        <f>'[1]Diciembre 2024'!J63</f>
        <v>1123.7092646156277</v>
      </c>
    </row>
    <row r="59" spans="1:15" x14ac:dyDescent="0.2">
      <c r="A59" s="44" t="s">
        <v>147</v>
      </c>
      <c r="B59" s="49" t="s">
        <v>71</v>
      </c>
      <c r="C59" s="50">
        <f t="shared" si="0"/>
        <v>67696.408428669863</v>
      </c>
      <c r="D59" s="51">
        <f>'[1]Enero 2024'!J64</f>
        <v>1029.8951707172405</v>
      </c>
      <c r="E59" s="52">
        <f>'[1]Febrero 2024'!J64</f>
        <v>3172.744125744382</v>
      </c>
      <c r="F59" s="52">
        <f>'[1]Marzo 2024'!J64</f>
        <v>1888.5645349457347</v>
      </c>
      <c r="G59" s="52">
        <f>'[1]Abril 2024'!J64</f>
        <v>3365.9210043219796</v>
      </c>
      <c r="H59" s="52">
        <f>'[1]Mayo 2024'!J64</f>
        <v>1093.9990009928219</v>
      </c>
      <c r="I59" s="52">
        <f>'[1]Junio 2024'!J64</f>
        <v>4184.6243428524594</v>
      </c>
      <c r="J59" s="52">
        <f>'[1]Julio 2024'!J64</f>
        <v>3669.5046104681319</v>
      </c>
      <c r="K59" s="52">
        <f>'[1]Agosto 2024'!J64</f>
        <v>4243.8243092065377</v>
      </c>
      <c r="L59" s="52">
        <f>'[1]Septiembre 2024'!J64</f>
        <v>4850.1261337479882</v>
      </c>
      <c r="M59" s="52">
        <f>'[1]Octubre 2024'!J64</f>
        <v>4515.4723157728104</v>
      </c>
      <c r="N59" s="52">
        <f>'[1]Noviembre 2024'!J64</f>
        <v>34668.587149521642</v>
      </c>
      <c r="O59" s="52">
        <f>'[1]Diciembre 2024'!J64</f>
        <v>1013.1457303781424</v>
      </c>
    </row>
    <row r="60" spans="1:15" x14ac:dyDescent="0.2">
      <c r="A60" s="44" t="s">
        <v>148</v>
      </c>
      <c r="B60" s="49" t="s">
        <v>72</v>
      </c>
      <c r="C60" s="50">
        <f t="shared" si="0"/>
        <v>74767.278890766902</v>
      </c>
      <c r="D60" s="51">
        <f>'[1]Enero 2024'!J65</f>
        <v>1137.4674261841467</v>
      </c>
      <c r="E60" s="52">
        <f>'[1]Febrero 2024'!J65</f>
        <v>3504.1363405345664</v>
      </c>
      <c r="F60" s="52">
        <f>'[1]Marzo 2024'!J65</f>
        <v>2085.8245594562281</v>
      </c>
      <c r="G60" s="52">
        <f>'[1]Abril 2024'!J65</f>
        <v>3717.490488725125</v>
      </c>
      <c r="H60" s="52">
        <f>'[1]Mayo 2024'!J65</f>
        <v>1208.2668831631818</v>
      </c>
      <c r="I60" s="52">
        <f>'[1]Junio 2024'!J65</f>
        <v>4621.7071563672234</v>
      </c>
      <c r="J60" s="52">
        <f>'[1]Julio 2024'!J65</f>
        <v>4052.7833155419362</v>
      </c>
      <c r="K60" s="52">
        <f>'[1]Agosto 2024'!J65</f>
        <v>4687.090542243347</v>
      </c>
      <c r="L60" s="52">
        <f>'[1]Septiembre 2024'!J65</f>
        <v>5356.7204186235149</v>
      </c>
      <c r="M60" s="52">
        <f>'[1]Octubre 2024'!J65</f>
        <v>4987.1121052552453</v>
      </c>
      <c r="N60" s="52">
        <f>'[1]Noviembre 2024'!J65</f>
        <v>38289.711143071232</v>
      </c>
      <c r="O60" s="52">
        <f>'[1]Diciembre 2024'!J65</f>
        <v>1118.9685116011503</v>
      </c>
    </row>
    <row r="61" spans="1:15" x14ac:dyDescent="0.2">
      <c r="A61" s="44" t="s">
        <v>149</v>
      </c>
      <c r="B61" s="49" t="s">
        <v>73</v>
      </c>
      <c r="C61" s="50">
        <f t="shared" si="0"/>
        <v>53171.877090779089</v>
      </c>
      <c r="D61" s="51">
        <f>'[1]Enero 2024'!J66</f>
        <v>808.92710122819801</v>
      </c>
      <c r="E61" s="52">
        <f>'[1]Febrero 2024'!J66</f>
        <v>2492.0193642522072</v>
      </c>
      <c r="F61" s="52">
        <f>'[1]Marzo 2024'!J66</f>
        <v>1483.3655678491073</v>
      </c>
      <c r="G61" s="52">
        <f>'[1]Abril 2024'!J66</f>
        <v>2643.7493818842545</v>
      </c>
      <c r="H61" s="52">
        <f>'[1]Mayo 2024'!J66</f>
        <v>859.27720197324504</v>
      </c>
      <c r="I61" s="52">
        <f>'[1]Junio 2024'!J66</f>
        <v>3286.7966911964145</v>
      </c>
      <c r="J61" s="52">
        <f>'[1]Julio 2024'!J66</f>
        <v>2882.197928379705</v>
      </c>
      <c r="K61" s="52">
        <f>'[1]Agosto 2024'!J66</f>
        <v>3333.2950713589908</v>
      </c>
      <c r="L61" s="52">
        <f>'[1]Septiembre 2024'!J66</f>
        <v>3809.5124489529858</v>
      </c>
      <c r="M61" s="52">
        <f>'[1]Octubre 2024'!J66</f>
        <v>3546.6599270782767</v>
      </c>
      <c r="N61" s="52">
        <f>'[1]Noviembre 2024'!J66</f>
        <v>27230.305087273122</v>
      </c>
      <c r="O61" s="52">
        <f>'[1]Diciembre 2024'!J66</f>
        <v>795.77131935258683</v>
      </c>
    </row>
    <row r="62" spans="1:15" x14ac:dyDescent="0.2">
      <c r="A62" s="44" t="s">
        <v>150</v>
      </c>
      <c r="B62" s="49" t="s">
        <v>74</v>
      </c>
      <c r="C62" s="50">
        <f t="shared" si="0"/>
        <v>56721.753897624687</v>
      </c>
      <c r="D62" s="51">
        <f>'[1]Enero 2024'!J67</f>
        <v>862.93293499209176</v>
      </c>
      <c r="E62" s="52">
        <f>'[1]Febrero 2024'!J67</f>
        <v>2658.3923085111774</v>
      </c>
      <c r="F62" s="52">
        <f>'[1]Marzo 2024'!J67</f>
        <v>1582.398464814373</v>
      </c>
      <c r="G62" s="52">
        <f>'[1]Abril 2024'!J67</f>
        <v>2820.2521710906717</v>
      </c>
      <c r="H62" s="52">
        <f>'[1]Mayo 2024'!J67</f>
        <v>916.64452426521984</v>
      </c>
      <c r="I62" s="52">
        <f>'[1]Junio 2024'!J67</f>
        <v>3506.2307977444107</v>
      </c>
      <c r="J62" s="52">
        <f>'[1]Julio 2024'!J67</f>
        <v>3074.6200909681279</v>
      </c>
      <c r="K62" s="52">
        <f>'[1]Agosto 2024'!J67</f>
        <v>3555.8335167102464</v>
      </c>
      <c r="L62" s="52">
        <f>'[1]Septiembre 2024'!J67</f>
        <v>4063.8442617050487</v>
      </c>
      <c r="M62" s="52">
        <f>'[1]Octubre 2024'!J67</f>
        <v>3783.4431009242717</v>
      </c>
      <c r="N62" s="52">
        <f>'[1]Noviembre 2024'!J67</f>
        <v>29048.262883038125</v>
      </c>
      <c r="O62" s="52">
        <f>'[1]Diciembre 2024'!J67</f>
        <v>848.89884286092183</v>
      </c>
    </row>
    <row r="63" spans="1:15" x14ac:dyDescent="0.2">
      <c r="A63" s="44" t="s">
        <v>151</v>
      </c>
      <c r="B63" s="49" t="s">
        <v>75</v>
      </c>
      <c r="C63" s="50">
        <f t="shared" si="0"/>
        <v>95018.220576056381</v>
      </c>
      <c r="D63" s="51">
        <f>'[1]Enero 2024'!J68</f>
        <v>1445.5538893845091</v>
      </c>
      <c r="E63" s="52">
        <f>'[1]Febrero 2024'!J68</f>
        <v>4453.2421758979608</v>
      </c>
      <c r="F63" s="52">
        <f>'[1]Marzo 2024'!J68</f>
        <v>2650.7763959541721</v>
      </c>
      <c r="G63" s="52">
        <f>'[1]Abril 2024'!J68</f>
        <v>4724.3839348912879</v>
      </c>
      <c r="H63" s="52">
        <f>'[1]Mayo 2024'!J68</f>
        <v>1535.5295915861002</v>
      </c>
      <c r="I63" s="52">
        <f>'[1]Junio 2024'!J68</f>
        <v>5873.5103983551544</v>
      </c>
      <c r="J63" s="52">
        <f>'[1]Julio 2024'!J68</f>
        <v>5150.4918292630264</v>
      </c>
      <c r="K63" s="52">
        <f>'[1]Agosto 2024'!J68</f>
        <v>5956.6030703549395</v>
      </c>
      <c r="L63" s="52">
        <f>'[1]Septiembre 2024'!J68</f>
        <v>6807.6042067098624</v>
      </c>
      <c r="M63" s="52">
        <f>'[1]Octubre 2024'!J68</f>
        <v>6337.8863733555254</v>
      </c>
      <c r="N63" s="52">
        <f>'[1]Noviembre 2024'!J68</f>
        <v>48660.594221988125</v>
      </c>
      <c r="O63" s="52">
        <f>'[1]Diciembre 2024'!J68</f>
        <v>1422.0444883157236</v>
      </c>
    </row>
    <row r="64" spans="1:15" x14ac:dyDescent="0.2">
      <c r="A64" s="44" t="s">
        <v>152</v>
      </c>
      <c r="B64" s="49" t="s">
        <v>76</v>
      </c>
      <c r="C64" s="50">
        <f t="shared" si="0"/>
        <v>109138.84143105149</v>
      </c>
      <c r="D64" s="51">
        <f>'[1]Enero 2024'!J69</f>
        <v>1660.3770914368306</v>
      </c>
      <c r="E64" s="52">
        <f>'[1]Febrero 2024'!J69</f>
        <v>5115.0367660312795</v>
      </c>
      <c r="F64" s="52">
        <f>'[1]Marzo 2024'!J69</f>
        <v>3044.7072466027407</v>
      </c>
      <c r="G64" s="52">
        <f>'[1]Abril 2024'!J69</f>
        <v>5426.4727965179</v>
      </c>
      <c r="H64" s="52">
        <f>'[1]Mayo 2024'!J69</f>
        <v>1763.7240477962876</v>
      </c>
      <c r="I64" s="52">
        <f>'[1]Junio 2024'!J69</f>
        <v>6746.3704973996082</v>
      </c>
      <c r="J64" s="52">
        <f>'[1]Julio 2024'!J69</f>
        <v>5915.9044195731003</v>
      </c>
      <c r="K64" s="52">
        <f>'[1]Agosto 2024'!J69</f>
        <v>6841.8115391123192</v>
      </c>
      <c r="L64" s="52">
        <f>'[1]Septiembre 2024'!J69</f>
        <v>7819.279623814472</v>
      </c>
      <c r="M64" s="52">
        <f>'[1]Octubre 2024'!J69</f>
        <v>7279.7572056824483</v>
      </c>
      <c r="N64" s="52">
        <f>'[1]Noviembre 2024'!J69</f>
        <v>55892.026229678304</v>
      </c>
      <c r="O64" s="52">
        <f>'[1]Diciembre 2024'!J69</f>
        <v>1633.3739674061985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45889.54185657062</v>
      </c>
      <c r="D65" s="55">
        <f>'[1]Enero 2024'!J70</f>
        <v>698.13773937958638</v>
      </c>
      <c r="E65" s="56">
        <f>'[1]Febrero 2024'!J70</f>
        <v>2150.7163782838829</v>
      </c>
      <c r="F65" s="56">
        <f>'[1]Marzo 2024'!J70</f>
        <v>1280.2061924237</v>
      </c>
      <c r="G65" s="56">
        <f>'[1]Abril 2024'!J70</f>
        <v>2281.6656954038444</v>
      </c>
      <c r="H65" s="56">
        <f>'[1]Mayo 2024'!J70</f>
        <v>741.59197086510733</v>
      </c>
      <c r="I65" s="56">
        <f>'[1]Junio 2024'!J70</f>
        <v>2836.6422738318583</v>
      </c>
      <c r="J65" s="56">
        <f>'[1]Julio 2024'!J70</f>
        <v>2487.4567103864433</v>
      </c>
      <c r="K65" s="56">
        <f>'[1]Agosto 2024'!J70</f>
        <v>2876.7723102247865</v>
      </c>
      <c r="L65" s="56">
        <f>'[1]Septiembre 2024'!J70</f>
        <v>3287.7677175265849</v>
      </c>
      <c r="M65" s="56">
        <f>'[1]Octubre 2024'!J70</f>
        <v>3060.9150565968021</v>
      </c>
      <c r="N65" s="56">
        <f>'[1]Noviembre 2024'!J70</f>
        <v>23500.886059301967</v>
      </c>
      <c r="O65" s="56">
        <f>'[1]Diciembre 2024'!J70</f>
        <v>686.78375234606358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4365048.5999999987</v>
      </c>
      <c r="D66" s="59">
        <f t="shared" si="1"/>
        <v>66407.399999999994</v>
      </c>
      <c r="E66" s="59">
        <f t="shared" si="1"/>
        <v>204577.7999999999</v>
      </c>
      <c r="F66" s="59">
        <f t="shared" si="1"/>
        <v>121774.2</v>
      </c>
      <c r="G66" s="59">
        <f t="shared" si="1"/>
        <v>217033.8</v>
      </c>
      <c r="H66" s="59">
        <f t="shared" si="1"/>
        <v>70540.800000000003</v>
      </c>
      <c r="I66" s="59">
        <f t="shared" si="1"/>
        <v>269823.59999999986</v>
      </c>
      <c r="J66" s="59">
        <f t="shared" si="1"/>
        <v>236608.79999999993</v>
      </c>
      <c r="K66" s="59">
        <f t="shared" si="1"/>
        <v>273640.79999999987</v>
      </c>
      <c r="L66" s="59">
        <f t="shared" si="1"/>
        <v>312734.99999999994</v>
      </c>
      <c r="M66" s="59">
        <f t="shared" si="1"/>
        <v>291156.59999999986</v>
      </c>
      <c r="N66" s="59">
        <f t="shared" si="1"/>
        <v>2235422.399999999</v>
      </c>
      <c r="O66" s="59">
        <f t="shared" si="1"/>
        <v>65327.39999999998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77D34-5DE7-408E-9F23-E4181A14E524}">
  <dimension ref="A1:O69"/>
  <sheetViews>
    <sheetView workbookViewId="0">
      <selection sqref="A1:O1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24" width="11.42578125" style="29"/>
    <col min="225" max="225" width="4" style="29" bestFit="1" customWidth="1"/>
    <col min="226" max="226" width="24.140625" style="29" bestFit="1" customWidth="1"/>
    <col min="227" max="227" width="16.85546875" style="29" bestFit="1" customWidth="1"/>
    <col min="228" max="228" width="14.28515625" style="29" bestFit="1" customWidth="1"/>
    <col min="229" max="229" width="15.28515625" style="29" bestFit="1" customWidth="1"/>
    <col min="230" max="230" width="14.28515625" style="29" bestFit="1" customWidth="1"/>
    <col min="231" max="231" width="13.42578125" style="29" customWidth="1"/>
    <col min="232" max="233" width="15.28515625" style="29" bestFit="1" customWidth="1"/>
    <col min="234" max="234" width="14.28515625" style="29" bestFit="1" customWidth="1"/>
    <col min="235" max="235" width="15.28515625" style="29" bestFit="1" customWidth="1"/>
    <col min="236" max="239" width="14.28515625" style="29" bestFit="1" customWidth="1"/>
    <col min="240" max="240" width="16.85546875" style="29" bestFit="1" customWidth="1"/>
    <col min="241" max="241" width="13.85546875" style="29" bestFit="1" customWidth="1"/>
    <col min="242" max="242" width="11.42578125" style="29"/>
    <col min="243" max="243" width="4" style="29" bestFit="1" customWidth="1"/>
    <col min="244" max="244" width="24.140625" style="29" bestFit="1" customWidth="1"/>
    <col min="245" max="480" width="11.42578125" style="29"/>
    <col min="481" max="481" width="4" style="29" bestFit="1" customWidth="1"/>
    <col min="482" max="482" width="24.140625" style="29" bestFit="1" customWidth="1"/>
    <col min="483" max="483" width="16.85546875" style="29" bestFit="1" customWidth="1"/>
    <col min="484" max="484" width="14.28515625" style="29" bestFit="1" customWidth="1"/>
    <col min="485" max="485" width="15.28515625" style="29" bestFit="1" customWidth="1"/>
    <col min="486" max="486" width="14.28515625" style="29" bestFit="1" customWidth="1"/>
    <col min="487" max="487" width="13.42578125" style="29" customWidth="1"/>
    <col min="488" max="489" width="15.28515625" style="29" bestFit="1" customWidth="1"/>
    <col min="490" max="490" width="14.28515625" style="29" bestFit="1" customWidth="1"/>
    <col min="491" max="491" width="15.28515625" style="29" bestFit="1" customWidth="1"/>
    <col min="492" max="495" width="14.28515625" style="29" bestFit="1" customWidth="1"/>
    <col min="496" max="496" width="16.85546875" style="29" bestFit="1" customWidth="1"/>
    <col min="497" max="497" width="13.85546875" style="29" bestFit="1" customWidth="1"/>
    <col min="498" max="498" width="11.42578125" style="29"/>
    <col min="499" max="499" width="4" style="29" bestFit="1" customWidth="1"/>
    <col min="500" max="500" width="24.140625" style="29" bestFit="1" customWidth="1"/>
    <col min="501" max="736" width="11.42578125" style="29"/>
    <col min="737" max="737" width="4" style="29" bestFit="1" customWidth="1"/>
    <col min="738" max="738" width="24.140625" style="29" bestFit="1" customWidth="1"/>
    <col min="739" max="739" width="16.85546875" style="29" bestFit="1" customWidth="1"/>
    <col min="740" max="740" width="14.28515625" style="29" bestFit="1" customWidth="1"/>
    <col min="741" max="741" width="15.28515625" style="29" bestFit="1" customWidth="1"/>
    <col min="742" max="742" width="14.28515625" style="29" bestFit="1" customWidth="1"/>
    <col min="743" max="743" width="13.42578125" style="29" customWidth="1"/>
    <col min="744" max="745" width="15.28515625" style="29" bestFit="1" customWidth="1"/>
    <col min="746" max="746" width="14.28515625" style="29" bestFit="1" customWidth="1"/>
    <col min="747" max="747" width="15.28515625" style="29" bestFit="1" customWidth="1"/>
    <col min="748" max="751" width="14.28515625" style="29" bestFit="1" customWidth="1"/>
    <col min="752" max="752" width="16.85546875" style="29" bestFit="1" customWidth="1"/>
    <col min="753" max="753" width="13.85546875" style="29" bestFit="1" customWidth="1"/>
    <col min="754" max="754" width="11.42578125" style="29"/>
    <col min="755" max="755" width="4" style="29" bestFit="1" customWidth="1"/>
    <col min="756" max="756" width="24.140625" style="29" bestFit="1" customWidth="1"/>
    <col min="757" max="992" width="11.42578125" style="29"/>
    <col min="993" max="993" width="4" style="29" bestFit="1" customWidth="1"/>
    <col min="994" max="994" width="24.140625" style="29" bestFit="1" customWidth="1"/>
    <col min="995" max="995" width="16.85546875" style="29" bestFit="1" customWidth="1"/>
    <col min="996" max="996" width="14.28515625" style="29" bestFit="1" customWidth="1"/>
    <col min="997" max="997" width="15.28515625" style="29" bestFit="1" customWidth="1"/>
    <col min="998" max="998" width="14.28515625" style="29" bestFit="1" customWidth="1"/>
    <col min="999" max="999" width="13.42578125" style="29" customWidth="1"/>
    <col min="1000" max="1001" width="15.28515625" style="29" bestFit="1" customWidth="1"/>
    <col min="1002" max="1002" width="14.28515625" style="29" bestFit="1" customWidth="1"/>
    <col min="1003" max="1003" width="15.28515625" style="29" bestFit="1" customWidth="1"/>
    <col min="1004" max="1007" width="14.28515625" style="29" bestFit="1" customWidth="1"/>
    <col min="1008" max="1008" width="16.85546875" style="29" bestFit="1" customWidth="1"/>
    <col min="1009" max="1009" width="13.85546875" style="29" bestFit="1" customWidth="1"/>
    <col min="1010" max="1010" width="11.42578125" style="29"/>
    <col min="1011" max="1011" width="4" style="29" bestFit="1" customWidth="1"/>
    <col min="1012" max="1012" width="24.140625" style="29" bestFit="1" customWidth="1"/>
    <col min="1013" max="1248" width="11.42578125" style="29"/>
    <col min="1249" max="1249" width="4" style="29" bestFit="1" customWidth="1"/>
    <col min="1250" max="1250" width="24.140625" style="29" bestFit="1" customWidth="1"/>
    <col min="1251" max="1251" width="16.85546875" style="29" bestFit="1" customWidth="1"/>
    <col min="1252" max="1252" width="14.28515625" style="29" bestFit="1" customWidth="1"/>
    <col min="1253" max="1253" width="15.28515625" style="29" bestFit="1" customWidth="1"/>
    <col min="1254" max="1254" width="14.28515625" style="29" bestFit="1" customWidth="1"/>
    <col min="1255" max="1255" width="13.42578125" style="29" customWidth="1"/>
    <col min="1256" max="1257" width="15.28515625" style="29" bestFit="1" customWidth="1"/>
    <col min="1258" max="1258" width="14.28515625" style="29" bestFit="1" customWidth="1"/>
    <col min="1259" max="1259" width="15.28515625" style="29" bestFit="1" customWidth="1"/>
    <col min="1260" max="1263" width="14.28515625" style="29" bestFit="1" customWidth="1"/>
    <col min="1264" max="1264" width="16.85546875" style="29" bestFit="1" customWidth="1"/>
    <col min="1265" max="1265" width="13.85546875" style="29" bestFit="1" customWidth="1"/>
    <col min="1266" max="1266" width="11.42578125" style="29"/>
    <col min="1267" max="1267" width="4" style="29" bestFit="1" customWidth="1"/>
    <col min="1268" max="1268" width="24.140625" style="29" bestFit="1" customWidth="1"/>
    <col min="1269" max="1504" width="11.42578125" style="29"/>
    <col min="1505" max="1505" width="4" style="29" bestFit="1" customWidth="1"/>
    <col min="1506" max="1506" width="24.140625" style="29" bestFit="1" customWidth="1"/>
    <col min="1507" max="1507" width="16.85546875" style="29" bestFit="1" customWidth="1"/>
    <col min="1508" max="1508" width="14.28515625" style="29" bestFit="1" customWidth="1"/>
    <col min="1509" max="1509" width="15.28515625" style="29" bestFit="1" customWidth="1"/>
    <col min="1510" max="1510" width="14.28515625" style="29" bestFit="1" customWidth="1"/>
    <col min="1511" max="1511" width="13.42578125" style="29" customWidth="1"/>
    <col min="1512" max="1513" width="15.28515625" style="29" bestFit="1" customWidth="1"/>
    <col min="1514" max="1514" width="14.28515625" style="29" bestFit="1" customWidth="1"/>
    <col min="1515" max="1515" width="15.28515625" style="29" bestFit="1" customWidth="1"/>
    <col min="1516" max="1519" width="14.28515625" style="29" bestFit="1" customWidth="1"/>
    <col min="1520" max="1520" width="16.85546875" style="29" bestFit="1" customWidth="1"/>
    <col min="1521" max="1521" width="13.85546875" style="29" bestFit="1" customWidth="1"/>
    <col min="1522" max="1522" width="11.42578125" style="29"/>
    <col min="1523" max="1523" width="4" style="29" bestFit="1" customWidth="1"/>
    <col min="1524" max="1524" width="24.140625" style="29" bestFit="1" customWidth="1"/>
    <col min="1525" max="1760" width="11.42578125" style="29"/>
    <col min="1761" max="1761" width="4" style="29" bestFit="1" customWidth="1"/>
    <col min="1762" max="1762" width="24.140625" style="29" bestFit="1" customWidth="1"/>
    <col min="1763" max="1763" width="16.85546875" style="29" bestFit="1" customWidth="1"/>
    <col min="1764" max="1764" width="14.28515625" style="29" bestFit="1" customWidth="1"/>
    <col min="1765" max="1765" width="15.28515625" style="29" bestFit="1" customWidth="1"/>
    <col min="1766" max="1766" width="14.28515625" style="29" bestFit="1" customWidth="1"/>
    <col min="1767" max="1767" width="13.42578125" style="29" customWidth="1"/>
    <col min="1768" max="1769" width="15.28515625" style="29" bestFit="1" customWidth="1"/>
    <col min="1770" max="1770" width="14.28515625" style="29" bestFit="1" customWidth="1"/>
    <col min="1771" max="1771" width="15.28515625" style="29" bestFit="1" customWidth="1"/>
    <col min="1772" max="1775" width="14.28515625" style="29" bestFit="1" customWidth="1"/>
    <col min="1776" max="1776" width="16.85546875" style="29" bestFit="1" customWidth="1"/>
    <col min="1777" max="1777" width="13.85546875" style="29" bestFit="1" customWidth="1"/>
    <col min="1778" max="1778" width="11.42578125" style="29"/>
    <col min="1779" max="1779" width="4" style="29" bestFit="1" customWidth="1"/>
    <col min="1780" max="1780" width="24.140625" style="29" bestFit="1" customWidth="1"/>
    <col min="1781" max="2016" width="11.42578125" style="29"/>
    <col min="2017" max="2017" width="4" style="29" bestFit="1" customWidth="1"/>
    <col min="2018" max="2018" width="24.140625" style="29" bestFit="1" customWidth="1"/>
    <col min="2019" max="2019" width="16.85546875" style="29" bestFit="1" customWidth="1"/>
    <col min="2020" max="2020" width="14.28515625" style="29" bestFit="1" customWidth="1"/>
    <col min="2021" max="2021" width="15.28515625" style="29" bestFit="1" customWidth="1"/>
    <col min="2022" max="2022" width="14.28515625" style="29" bestFit="1" customWidth="1"/>
    <col min="2023" max="2023" width="13.42578125" style="29" customWidth="1"/>
    <col min="2024" max="2025" width="15.28515625" style="29" bestFit="1" customWidth="1"/>
    <col min="2026" max="2026" width="14.28515625" style="29" bestFit="1" customWidth="1"/>
    <col min="2027" max="2027" width="15.28515625" style="29" bestFit="1" customWidth="1"/>
    <col min="2028" max="2031" width="14.28515625" style="29" bestFit="1" customWidth="1"/>
    <col min="2032" max="2032" width="16.85546875" style="29" bestFit="1" customWidth="1"/>
    <col min="2033" max="2033" width="13.85546875" style="29" bestFit="1" customWidth="1"/>
    <col min="2034" max="2034" width="11.42578125" style="29"/>
    <col min="2035" max="2035" width="4" style="29" bestFit="1" customWidth="1"/>
    <col min="2036" max="2036" width="24.140625" style="29" bestFit="1" customWidth="1"/>
    <col min="2037" max="2272" width="11.42578125" style="29"/>
    <col min="2273" max="2273" width="4" style="29" bestFit="1" customWidth="1"/>
    <col min="2274" max="2274" width="24.140625" style="29" bestFit="1" customWidth="1"/>
    <col min="2275" max="2275" width="16.85546875" style="29" bestFit="1" customWidth="1"/>
    <col min="2276" max="2276" width="14.28515625" style="29" bestFit="1" customWidth="1"/>
    <col min="2277" max="2277" width="15.28515625" style="29" bestFit="1" customWidth="1"/>
    <col min="2278" max="2278" width="14.28515625" style="29" bestFit="1" customWidth="1"/>
    <col min="2279" max="2279" width="13.42578125" style="29" customWidth="1"/>
    <col min="2280" max="2281" width="15.28515625" style="29" bestFit="1" customWidth="1"/>
    <col min="2282" max="2282" width="14.28515625" style="29" bestFit="1" customWidth="1"/>
    <col min="2283" max="2283" width="15.28515625" style="29" bestFit="1" customWidth="1"/>
    <col min="2284" max="2287" width="14.28515625" style="29" bestFit="1" customWidth="1"/>
    <col min="2288" max="2288" width="16.85546875" style="29" bestFit="1" customWidth="1"/>
    <col min="2289" max="2289" width="13.85546875" style="29" bestFit="1" customWidth="1"/>
    <col min="2290" max="2290" width="11.42578125" style="29"/>
    <col min="2291" max="2291" width="4" style="29" bestFit="1" customWidth="1"/>
    <col min="2292" max="2292" width="24.140625" style="29" bestFit="1" customWidth="1"/>
    <col min="2293" max="2528" width="11.42578125" style="29"/>
    <col min="2529" max="2529" width="4" style="29" bestFit="1" customWidth="1"/>
    <col min="2530" max="2530" width="24.140625" style="29" bestFit="1" customWidth="1"/>
    <col min="2531" max="2531" width="16.85546875" style="29" bestFit="1" customWidth="1"/>
    <col min="2532" max="2532" width="14.28515625" style="29" bestFit="1" customWidth="1"/>
    <col min="2533" max="2533" width="15.28515625" style="29" bestFit="1" customWidth="1"/>
    <col min="2534" max="2534" width="14.28515625" style="29" bestFit="1" customWidth="1"/>
    <col min="2535" max="2535" width="13.42578125" style="29" customWidth="1"/>
    <col min="2536" max="2537" width="15.28515625" style="29" bestFit="1" customWidth="1"/>
    <col min="2538" max="2538" width="14.28515625" style="29" bestFit="1" customWidth="1"/>
    <col min="2539" max="2539" width="15.28515625" style="29" bestFit="1" customWidth="1"/>
    <col min="2540" max="2543" width="14.28515625" style="29" bestFit="1" customWidth="1"/>
    <col min="2544" max="2544" width="16.85546875" style="29" bestFit="1" customWidth="1"/>
    <col min="2545" max="2545" width="13.85546875" style="29" bestFit="1" customWidth="1"/>
    <col min="2546" max="2546" width="11.42578125" style="29"/>
    <col min="2547" max="2547" width="4" style="29" bestFit="1" customWidth="1"/>
    <col min="2548" max="2548" width="24.140625" style="29" bestFit="1" customWidth="1"/>
    <col min="2549" max="2784" width="11.42578125" style="29"/>
    <col min="2785" max="2785" width="4" style="29" bestFit="1" customWidth="1"/>
    <col min="2786" max="2786" width="24.140625" style="29" bestFit="1" customWidth="1"/>
    <col min="2787" max="2787" width="16.85546875" style="29" bestFit="1" customWidth="1"/>
    <col min="2788" max="2788" width="14.28515625" style="29" bestFit="1" customWidth="1"/>
    <col min="2789" max="2789" width="15.28515625" style="29" bestFit="1" customWidth="1"/>
    <col min="2790" max="2790" width="14.28515625" style="29" bestFit="1" customWidth="1"/>
    <col min="2791" max="2791" width="13.42578125" style="29" customWidth="1"/>
    <col min="2792" max="2793" width="15.28515625" style="29" bestFit="1" customWidth="1"/>
    <col min="2794" max="2794" width="14.28515625" style="29" bestFit="1" customWidth="1"/>
    <col min="2795" max="2795" width="15.28515625" style="29" bestFit="1" customWidth="1"/>
    <col min="2796" max="2799" width="14.28515625" style="29" bestFit="1" customWidth="1"/>
    <col min="2800" max="2800" width="16.85546875" style="29" bestFit="1" customWidth="1"/>
    <col min="2801" max="2801" width="13.85546875" style="29" bestFit="1" customWidth="1"/>
    <col min="2802" max="2802" width="11.42578125" style="29"/>
    <col min="2803" max="2803" width="4" style="29" bestFit="1" customWidth="1"/>
    <col min="2804" max="2804" width="24.140625" style="29" bestFit="1" customWidth="1"/>
    <col min="2805" max="3040" width="11.42578125" style="29"/>
    <col min="3041" max="3041" width="4" style="29" bestFit="1" customWidth="1"/>
    <col min="3042" max="3042" width="24.140625" style="29" bestFit="1" customWidth="1"/>
    <col min="3043" max="3043" width="16.85546875" style="29" bestFit="1" customWidth="1"/>
    <col min="3044" max="3044" width="14.28515625" style="29" bestFit="1" customWidth="1"/>
    <col min="3045" max="3045" width="15.28515625" style="29" bestFit="1" customWidth="1"/>
    <col min="3046" max="3046" width="14.28515625" style="29" bestFit="1" customWidth="1"/>
    <col min="3047" max="3047" width="13.42578125" style="29" customWidth="1"/>
    <col min="3048" max="3049" width="15.28515625" style="29" bestFit="1" customWidth="1"/>
    <col min="3050" max="3050" width="14.28515625" style="29" bestFit="1" customWidth="1"/>
    <col min="3051" max="3051" width="15.28515625" style="29" bestFit="1" customWidth="1"/>
    <col min="3052" max="3055" width="14.28515625" style="29" bestFit="1" customWidth="1"/>
    <col min="3056" max="3056" width="16.85546875" style="29" bestFit="1" customWidth="1"/>
    <col min="3057" max="3057" width="13.85546875" style="29" bestFit="1" customWidth="1"/>
    <col min="3058" max="3058" width="11.42578125" style="29"/>
    <col min="3059" max="3059" width="4" style="29" bestFit="1" customWidth="1"/>
    <col min="3060" max="3060" width="24.140625" style="29" bestFit="1" customWidth="1"/>
    <col min="3061" max="3296" width="11.42578125" style="29"/>
    <col min="3297" max="3297" width="4" style="29" bestFit="1" customWidth="1"/>
    <col min="3298" max="3298" width="24.140625" style="29" bestFit="1" customWidth="1"/>
    <col min="3299" max="3299" width="16.85546875" style="29" bestFit="1" customWidth="1"/>
    <col min="3300" max="3300" width="14.28515625" style="29" bestFit="1" customWidth="1"/>
    <col min="3301" max="3301" width="15.28515625" style="29" bestFit="1" customWidth="1"/>
    <col min="3302" max="3302" width="14.28515625" style="29" bestFit="1" customWidth="1"/>
    <col min="3303" max="3303" width="13.42578125" style="29" customWidth="1"/>
    <col min="3304" max="3305" width="15.28515625" style="29" bestFit="1" customWidth="1"/>
    <col min="3306" max="3306" width="14.28515625" style="29" bestFit="1" customWidth="1"/>
    <col min="3307" max="3307" width="15.28515625" style="29" bestFit="1" customWidth="1"/>
    <col min="3308" max="3311" width="14.28515625" style="29" bestFit="1" customWidth="1"/>
    <col min="3312" max="3312" width="16.85546875" style="29" bestFit="1" customWidth="1"/>
    <col min="3313" max="3313" width="13.85546875" style="29" bestFit="1" customWidth="1"/>
    <col min="3314" max="3314" width="11.42578125" style="29"/>
    <col min="3315" max="3315" width="4" style="29" bestFit="1" customWidth="1"/>
    <col min="3316" max="3316" width="24.140625" style="29" bestFit="1" customWidth="1"/>
    <col min="3317" max="3552" width="11.42578125" style="29"/>
    <col min="3553" max="3553" width="4" style="29" bestFit="1" customWidth="1"/>
    <col min="3554" max="3554" width="24.140625" style="29" bestFit="1" customWidth="1"/>
    <col min="3555" max="3555" width="16.85546875" style="29" bestFit="1" customWidth="1"/>
    <col min="3556" max="3556" width="14.28515625" style="29" bestFit="1" customWidth="1"/>
    <col min="3557" max="3557" width="15.28515625" style="29" bestFit="1" customWidth="1"/>
    <col min="3558" max="3558" width="14.28515625" style="29" bestFit="1" customWidth="1"/>
    <col min="3559" max="3559" width="13.42578125" style="29" customWidth="1"/>
    <col min="3560" max="3561" width="15.28515625" style="29" bestFit="1" customWidth="1"/>
    <col min="3562" max="3562" width="14.28515625" style="29" bestFit="1" customWidth="1"/>
    <col min="3563" max="3563" width="15.28515625" style="29" bestFit="1" customWidth="1"/>
    <col min="3564" max="3567" width="14.28515625" style="29" bestFit="1" customWidth="1"/>
    <col min="3568" max="3568" width="16.85546875" style="29" bestFit="1" customWidth="1"/>
    <col min="3569" max="3569" width="13.85546875" style="29" bestFit="1" customWidth="1"/>
    <col min="3570" max="3570" width="11.42578125" style="29"/>
    <col min="3571" max="3571" width="4" style="29" bestFit="1" customWidth="1"/>
    <col min="3572" max="3572" width="24.140625" style="29" bestFit="1" customWidth="1"/>
    <col min="3573" max="3808" width="11.42578125" style="29"/>
    <col min="3809" max="3809" width="4" style="29" bestFit="1" customWidth="1"/>
    <col min="3810" max="3810" width="24.140625" style="29" bestFit="1" customWidth="1"/>
    <col min="3811" max="3811" width="16.85546875" style="29" bestFit="1" customWidth="1"/>
    <col min="3812" max="3812" width="14.28515625" style="29" bestFit="1" customWidth="1"/>
    <col min="3813" max="3813" width="15.28515625" style="29" bestFit="1" customWidth="1"/>
    <col min="3814" max="3814" width="14.28515625" style="29" bestFit="1" customWidth="1"/>
    <col min="3815" max="3815" width="13.42578125" style="29" customWidth="1"/>
    <col min="3816" max="3817" width="15.28515625" style="29" bestFit="1" customWidth="1"/>
    <col min="3818" max="3818" width="14.28515625" style="29" bestFit="1" customWidth="1"/>
    <col min="3819" max="3819" width="15.28515625" style="29" bestFit="1" customWidth="1"/>
    <col min="3820" max="3823" width="14.28515625" style="29" bestFit="1" customWidth="1"/>
    <col min="3824" max="3824" width="16.85546875" style="29" bestFit="1" customWidth="1"/>
    <col min="3825" max="3825" width="13.85546875" style="29" bestFit="1" customWidth="1"/>
    <col min="3826" max="3826" width="11.42578125" style="29"/>
    <col min="3827" max="3827" width="4" style="29" bestFit="1" customWidth="1"/>
    <col min="3828" max="3828" width="24.140625" style="29" bestFit="1" customWidth="1"/>
    <col min="3829" max="4064" width="11.42578125" style="29"/>
    <col min="4065" max="4065" width="4" style="29" bestFit="1" customWidth="1"/>
    <col min="4066" max="4066" width="24.140625" style="29" bestFit="1" customWidth="1"/>
    <col min="4067" max="4067" width="16.85546875" style="29" bestFit="1" customWidth="1"/>
    <col min="4068" max="4068" width="14.28515625" style="29" bestFit="1" customWidth="1"/>
    <col min="4069" max="4069" width="15.28515625" style="29" bestFit="1" customWidth="1"/>
    <col min="4070" max="4070" width="14.28515625" style="29" bestFit="1" customWidth="1"/>
    <col min="4071" max="4071" width="13.42578125" style="29" customWidth="1"/>
    <col min="4072" max="4073" width="15.28515625" style="29" bestFit="1" customWidth="1"/>
    <col min="4074" max="4074" width="14.28515625" style="29" bestFit="1" customWidth="1"/>
    <col min="4075" max="4075" width="15.28515625" style="29" bestFit="1" customWidth="1"/>
    <col min="4076" max="4079" width="14.28515625" style="29" bestFit="1" customWidth="1"/>
    <col min="4080" max="4080" width="16.85546875" style="29" bestFit="1" customWidth="1"/>
    <col min="4081" max="4081" width="13.85546875" style="29" bestFit="1" customWidth="1"/>
    <col min="4082" max="4082" width="11.42578125" style="29"/>
    <col min="4083" max="4083" width="4" style="29" bestFit="1" customWidth="1"/>
    <col min="4084" max="4084" width="24.140625" style="29" bestFit="1" customWidth="1"/>
    <col min="4085" max="4320" width="11.42578125" style="29"/>
    <col min="4321" max="4321" width="4" style="29" bestFit="1" customWidth="1"/>
    <col min="4322" max="4322" width="24.140625" style="29" bestFit="1" customWidth="1"/>
    <col min="4323" max="4323" width="16.85546875" style="29" bestFit="1" customWidth="1"/>
    <col min="4324" max="4324" width="14.28515625" style="29" bestFit="1" customWidth="1"/>
    <col min="4325" max="4325" width="15.28515625" style="29" bestFit="1" customWidth="1"/>
    <col min="4326" max="4326" width="14.28515625" style="29" bestFit="1" customWidth="1"/>
    <col min="4327" max="4327" width="13.42578125" style="29" customWidth="1"/>
    <col min="4328" max="4329" width="15.28515625" style="29" bestFit="1" customWidth="1"/>
    <col min="4330" max="4330" width="14.28515625" style="29" bestFit="1" customWidth="1"/>
    <col min="4331" max="4331" width="15.28515625" style="29" bestFit="1" customWidth="1"/>
    <col min="4332" max="4335" width="14.28515625" style="29" bestFit="1" customWidth="1"/>
    <col min="4336" max="4336" width="16.85546875" style="29" bestFit="1" customWidth="1"/>
    <col min="4337" max="4337" width="13.85546875" style="29" bestFit="1" customWidth="1"/>
    <col min="4338" max="4338" width="11.42578125" style="29"/>
    <col min="4339" max="4339" width="4" style="29" bestFit="1" customWidth="1"/>
    <col min="4340" max="4340" width="24.140625" style="29" bestFit="1" customWidth="1"/>
    <col min="4341" max="4576" width="11.42578125" style="29"/>
    <col min="4577" max="4577" width="4" style="29" bestFit="1" customWidth="1"/>
    <col min="4578" max="4578" width="24.140625" style="29" bestFit="1" customWidth="1"/>
    <col min="4579" max="4579" width="16.85546875" style="29" bestFit="1" customWidth="1"/>
    <col min="4580" max="4580" width="14.28515625" style="29" bestFit="1" customWidth="1"/>
    <col min="4581" max="4581" width="15.28515625" style="29" bestFit="1" customWidth="1"/>
    <col min="4582" max="4582" width="14.28515625" style="29" bestFit="1" customWidth="1"/>
    <col min="4583" max="4583" width="13.42578125" style="29" customWidth="1"/>
    <col min="4584" max="4585" width="15.28515625" style="29" bestFit="1" customWidth="1"/>
    <col min="4586" max="4586" width="14.28515625" style="29" bestFit="1" customWidth="1"/>
    <col min="4587" max="4587" width="15.28515625" style="29" bestFit="1" customWidth="1"/>
    <col min="4588" max="4591" width="14.28515625" style="29" bestFit="1" customWidth="1"/>
    <col min="4592" max="4592" width="16.85546875" style="29" bestFit="1" customWidth="1"/>
    <col min="4593" max="4593" width="13.85546875" style="29" bestFit="1" customWidth="1"/>
    <col min="4594" max="4594" width="11.42578125" style="29"/>
    <col min="4595" max="4595" width="4" style="29" bestFit="1" customWidth="1"/>
    <col min="4596" max="4596" width="24.140625" style="29" bestFit="1" customWidth="1"/>
    <col min="4597" max="4832" width="11.42578125" style="29"/>
    <col min="4833" max="4833" width="4" style="29" bestFit="1" customWidth="1"/>
    <col min="4834" max="4834" width="24.140625" style="29" bestFit="1" customWidth="1"/>
    <col min="4835" max="4835" width="16.85546875" style="29" bestFit="1" customWidth="1"/>
    <col min="4836" max="4836" width="14.28515625" style="29" bestFit="1" customWidth="1"/>
    <col min="4837" max="4837" width="15.28515625" style="29" bestFit="1" customWidth="1"/>
    <col min="4838" max="4838" width="14.28515625" style="29" bestFit="1" customWidth="1"/>
    <col min="4839" max="4839" width="13.42578125" style="29" customWidth="1"/>
    <col min="4840" max="4841" width="15.28515625" style="29" bestFit="1" customWidth="1"/>
    <col min="4842" max="4842" width="14.28515625" style="29" bestFit="1" customWidth="1"/>
    <col min="4843" max="4843" width="15.28515625" style="29" bestFit="1" customWidth="1"/>
    <col min="4844" max="4847" width="14.28515625" style="29" bestFit="1" customWidth="1"/>
    <col min="4848" max="4848" width="16.85546875" style="29" bestFit="1" customWidth="1"/>
    <col min="4849" max="4849" width="13.85546875" style="29" bestFit="1" customWidth="1"/>
    <col min="4850" max="4850" width="11.42578125" style="29"/>
    <col min="4851" max="4851" width="4" style="29" bestFit="1" customWidth="1"/>
    <col min="4852" max="4852" width="24.140625" style="29" bestFit="1" customWidth="1"/>
    <col min="4853" max="5088" width="11.42578125" style="29"/>
    <col min="5089" max="5089" width="4" style="29" bestFit="1" customWidth="1"/>
    <col min="5090" max="5090" width="24.140625" style="29" bestFit="1" customWidth="1"/>
    <col min="5091" max="5091" width="16.85546875" style="29" bestFit="1" customWidth="1"/>
    <col min="5092" max="5092" width="14.28515625" style="29" bestFit="1" customWidth="1"/>
    <col min="5093" max="5093" width="15.28515625" style="29" bestFit="1" customWidth="1"/>
    <col min="5094" max="5094" width="14.28515625" style="29" bestFit="1" customWidth="1"/>
    <col min="5095" max="5095" width="13.42578125" style="29" customWidth="1"/>
    <col min="5096" max="5097" width="15.28515625" style="29" bestFit="1" customWidth="1"/>
    <col min="5098" max="5098" width="14.28515625" style="29" bestFit="1" customWidth="1"/>
    <col min="5099" max="5099" width="15.28515625" style="29" bestFit="1" customWidth="1"/>
    <col min="5100" max="5103" width="14.28515625" style="29" bestFit="1" customWidth="1"/>
    <col min="5104" max="5104" width="16.85546875" style="29" bestFit="1" customWidth="1"/>
    <col min="5105" max="5105" width="13.85546875" style="29" bestFit="1" customWidth="1"/>
    <col min="5106" max="5106" width="11.42578125" style="29"/>
    <col min="5107" max="5107" width="4" style="29" bestFit="1" customWidth="1"/>
    <col min="5108" max="5108" width="24.140625" style="29" bestFit="1" customWidth="1"/>
    <col min="5109" max="5344" width="11.42578125" style="29"/>
    <col min="5345" max="5345" width="4" style="29" bestFit="1" customWidth="1"/>
    <col min="5346" max="5346" width="24.140625" style="29" bestFit="1" customWidth="1"/>
    <col min="5347" max="5347" width="16.85546875" style="29" bestFit="1" customWidth="1"/>
    <col min="5348" max="5348" width="14.28515625" style="29" bestFit="1" customWidth="1"/>
    <col min="5349" max="5349" width="15.28515625" style="29" bestFit="1" customWidth="1"/>
    <col min="5350" max="5350" width="14.28515625" style="29" bestFit="1" customWidth="1"/>
    <col min="5351" max="5351" width="13.42578125" style="29" customWidth="1"/>
    <col min="5352" max="5353" width="15.28515625" style="29" bestFit="1" customWidth="1"/>
    <col min="5354" max="5354" width="14.28515625" style="29" bestFit="1" customWidth="1"/>
    <col min="5355" max="5355" width="15.28515625" style="29" bestFit="1" customWidth="1"/>
    <col min="5356" max="5359" width="14.28515625" style="29" bestFit="1" customWidth="1"/>
    <col min="5360" max="5360" width="16.85546875" style="29" bestFit="1" customWidth="1"/>
    <col min="5361" max="5361" width="13.85546875" style="29" bestFit="1" customWidth="1"/>
    <col min="5362" max="5362" width="11.42578125" style="29"/>
    <col min="5363" max="5363" width="4" style="29" bestFit="1" customWidth="1"/>
    <col min="5364" max="5364" width="24.140625" style="29" bestFit="1" customWidth="1"/>
    <col min="5365" max="5600" width="11.42578125" style="29"/>
    <col min="5601" max="5601" width="4" style="29" bestFit="1" customWidth="1"/>
    <col min="5602" max="5602" width="24.140625" style="29" bestFit="1" customWidth="1"/>
    <col min="5603" max="5603" width="16.85546875" style="29" bestFit="1" customWidth="1"/>
    <col min="5604" max="5604" width="14.28515625" style="29" bestFit="1" customWidth="1"/>
    <col min="5605" max="5605" width="15.28515625" style="29" bestFit="1" customWidth="1"/>
    <col min="5606" max="5606" width="14.28515625" style="29" bestFit="1" customWidth="1"/>
    <col min="5607" max="5607" width="13.42578125" style="29" customWidth="1"/>
    <col min="5608" max="5609" width="15.28515625" style="29" bestFit="1" customWidth="1"/>
    <col min="5610" max="5610" width="14.28515625" style="29" bestFit="1" customWidth="1"/>
    <col min="5611" max="5611" width="15.28515625" style="29" bestFit="1" customWidth="1"/>
    <col min="5612" max="5615" width="14.28515625" style="29" bestFit="1" customWidth="1"/>
    <col min="5616" max="5616" width="16.85546875" style="29" bestFit="1" customWidth="1"/>
    <col min="5617" max="5617" width="13.85546875" style="29" bestFit="1" customWidth="1"/>
    <col min="5618" max="5618" width="11.42578125" style="29"/>
    <col min="5619" max="5619" width="4" style="29" bestFit="1" customWidth="1"/>
    <col min="5620" max="5620" width="24.140625" style="29" bestFit="1" customWidth="1"/>
    <col min="5621" max="5856" width="11.42578125" style="29"/>
    <col min="5857" max="5857" width="4" style="29" bestFit="1" customWidth="1"/>
    <col min="5858" max="5858" width="24.140625" style="29" bestFit="1" customWidth="1"/>
    <col min="5859" max="5859" width="16.85546875" style="29" bestFit="1" customWidth="1"/>
    <col min="5860" max="5860" width="14.28515625" style="29" bestFit="1" customWidth="1"/>
    <col min="5861" max="5861" width="15.28515625" style="29" bestFit="1" customWidth="1"/>
    <col min="5862" max="5862" width="14.28515625" style="29" bestFit="1" customWidth="1"/>
    <col min="5863" max="5863" width="13.42578125" style="29" customWidth="1"/>
    <col min="5864" max="5865" width="15.28515625" style="29" bestFit="1" customWidth="1"/>
    <col min="5866" max="5866" width="14.28515625" style="29" bestFit="1" customWidth="1"/>
    <col min="5867" max="5867" width="15.28515625" style="29" bestFit="1" customWidth="1"/>
    <col min="5868" max="5871" width="14.28515625" style="29" bestFit="1" customWidth="1"/>
    <col min="5872" max="5872" width="16.85546875" style="29" bestFit="1" customWidth="1"/>
    <col min="5873" max="5873" width="13.85546875" style="29" bestFit="1" customWidth="1"/>
    <col min="5874" max="5874" width="11.42578125" style="29"/>
    <col min="5875" max="5875" width="4" style="29" bestFit="1" customWidth="1"/>
    <col min="5876" max="5876" width="24.140625" style="29" bestFit="1" customWidth="1"/>
    <col min="5877" max="6112" width="11.42578125" style="29"/>
    <col min="6113" max="6113" width="4" style="29" bestFit="1" customWidth="1"/>
    <col min="6114" max="6114" width="24.140625" style="29" bestFit="1" customWidth="1"/>
    <col min="6115" max="6115" width="16.85546875" style="29" bestFit="1" customWidth="1"/>
    <col min="6116" max="6116" width="14.28515625" style="29" bestFit="1" customWidth="1"/>
    <col min="6117" max="6117" width="15.28515625" style="29" bestFit="1" customWidth="1"/>
    <col min="6118" max="6118" width="14.28515625" style="29" bestFit="1" customWidth="1"/>
    <col min="6119" max="6119" width="13.42578125" style="29" customWidth="1"/>
    <col min="6120" max="6121" width="15.28515625" style="29" bestFit="1" customWidth="1"/>
    <col min="6122" max="6122" width="14.28515625" style="29" bestFit="1" customWidth="1"/>
    <col min="6123" max="6123" width="15.28515625" style="29" bestFit="1" customWidth="1"/>
    <col min="6124" max="6127" width="14.28515625" style="29" bestFit="1" customWidth="1"/>
    <col min="6128" max="6128" width="16.85546875" style="29" bestFit="1" customWidth="1"/>
    <col min="6129" max="6129" width="13.85546875" style="29" bestFit="1" customWidth="1"/>
    <col min="6130" max="6130" width="11.42578125" style="29"/>
    <col min="6131" max="6131" width="4" style="29" bestFit="1" customWidth="1"/>
    <col min="6132" max="6132" width="24.140625" style="29" bestFit="1" customWidth="1"/>
    <col min="6133" max="6368" width="11.42578125" style="29"/>
    <col min="6369" max="6369" width="4" style="29" bestFit="1" customWidth="1"/>
    <col min="6370" max="6370" width="24.140625" style="29" bestFit="1" customWidth="1"/>
    <col min="6371" max="6371" width="16.85546875" style="29" bestFit="1" customWidth="1"/>
    <col min="6372" max="6372" width="14.28515625" style="29" bestFit="1" customWidth="1"/>
    <col min="6373" max="6373" width="15.28515625" style="29" bestFit="1" customWidth="1"/>
    <col min="6374" max="6374" width="14.28515625" style="29" bestFit="1" customWidth="1"/>
    <col min="6375" max="6375" width="13.42578125" style="29" customWidth="1"/>
    <col min="6376" max="6377" width="15.28515625" style="29" bestFit="1" customWidth="1"/>
    <col min="6378" max="6378" width="14.28515625" style="29" bestFit="1" customWidth="1"/>
    <col min="6379" max="6379" width="15.28515625" style="29" bestFit="1" customWidth="1"/>
    <col min="6380" max="6383" width="14.28515625" style="29" bestFit="1" customWidth="1"/>
    <col min="6384" max="6384" width="16.85546875" style="29" bestFit="1" customWidth="1"/>
    <col min="6385" max="6385" width="13.85546875" style="29" bestFit="1" customWidth="1"/>
    <col min="6386" max="6386" width="11.42578125" style="29"/>
    <col min="6387" max="6387" width="4" style="29" bestFit="1" customWidth="1"/>
    <col min="6388" max="6388" width="24.140625" style="29" bestFit="1" customWidth="1"/>
    <col min="6389" max="6624" width="11.42578125" style="29"/>
    <col min="6625" max="6625" width="4" style="29" bestFit="1" customWidth="1"/>
    <col min="6626" max="6626" width="24.140625" style="29" bestFit="1" customWidth="1"/>
    <col min="6627" max="6627" width="16.85546875" style="29" bestFit="1" customWidth="1"/>
    <col min="6628" max="6628" width="14.28515625" style="29" bestFit="1" customWidth="1"/>
    <col min="6629" max="6629" width="15.28515625" style="29" bestFit="1" customWidth="1"/>
    <col min="6630" max="6630" width="14.28515625" style="29" bestFit="1" customWidth="1"/>
    <col min="6631" max="6631" width="13.42578125" style="29" customWidth="1"/>
    <col min="6632" max="6633" width="15.28515625" style="29" bestFit="1" customWidth="1"/>
    <col min="6634" max="6634" width="14.28515625" style="29" bestFit="1" customWidth="1"/>
    <col min="6635" max="6635" width="15.28515625" style="29" bestFit="1" customWidth="1"/>
    <col min="6636" max="6639" width="14.28515625" style="29" bestFit="1" customWidth="1"/>
    <col min="6640" max="6640" width="16.85546875" style="29" bestFit="1" customWidth="1"/>
    <col min="6641" max="6641" width="13.85546875" style="29" bestFit="1" customWidth="1"/>
    <col min="6642" max="6642" width="11.42578125" style="29"/>
    <col min="6643" max="6643" width="4" style="29" bestFit="1" customWidth="1"/>
    <col min="6644" max="6644" width="24.140625" style="29" bestFit="1" customWidth="1"/>
    <col min="6645" max="6880" width="11.42578125" style="29"/>
    <col min="6881" max="6881" width="4" style="29" bestFit="1" customWidth="1"/>
    <col min="6882" max="6882" width="24.140625" style="29" bestFit="1" customWidth="1"/>
    <col min="6883" max="6883" width="16.85546875" style="29" bestFit="1" customWidth="1"/>
    <col min="6884" max="6884" width="14.28515625" style="29" bestFit="1" customWidth="1"/>
    <col min="6885" max="6885" width="15.28515625" style="29" bestFit="1" customWidth="1"/>
    <col min="6886" max="6886" width="14.28515625" style="29" bestFit="1" customWidth="1"/>
    <col min="6887" max="6887" width="13.42578125" style="29" customWidth="1"/>
    <col min="6888" max="6889" width="15.28515625" style="29" bestFit="1" customWidth="1"/>
    <col min="6890" max="6890" width="14.28515625" style="29" bestFit="1" customWidth="1"/>
    <col min="6891" max="6891" width="15.28515625" style="29" bestFit="1" customWidth="1"/>
    <col min="6892" max="6895" width="14.28515625" style="29" bestFit="1" customWidth="1"/>
    <col min="6896" max="6896" width="16.85546875" style="29" bestFit="1" customWidth="1"/>
    <col min="6897" max="6897" width="13.85546875" style="29" bestFit="1" customWidth="1"/>
    <col min="6898" max="6898" width="11.42578125" style="29"/>
    <col min="6899" max="6899" width="4" style="29" bestFit="1" customWidth="1"/>
    <col min="6900" max="6900" width="24.140625" style="29" bestFit="1" customWidth="1"/>
    <col min="6901" max="7136" width="11.42578125" style="29"/>
    <col min="7137" max="7137" width="4" style="29" bestFit="1" customWidth="1"/>
    <col min="7138" max="7138" width="24.140625" style="29" bestFit="1" customWidth="1"/>
    <col min="7139" max="7139" width="16.85546875" style="29" bestFit="1" customWidth="1"/>
    <col min="7140" max="7140" width="14.28515625" style="29" bestFit="1" customWidth="1"/>
    <col min="7141" max="7141" width="15.28515625" style="29" bestFit="1" customWidth="1"/>
    <col min="7142" max="7142" width="14.28515625" style="29" bestFit="1" customWidth="1"/>
    <col min="7143" max="7143" width="13.42578125" style="29" customWidth="1"/>
    <col min="7144" max="7145" width="15.28515625" style="29" bestFit="1" customWidth="1"/>
    <col min="7146" max="7146" width="14.28515625" style="29" bestFit="1" customWidth="1"/>
    <col min="7147" max="7147" width="15.28515625" style="29" bestFit="1" customWidth="1"/>
    <col min="7148" max="7151" width="14.28515625" style="29" bestFit="1" customWidth="1"/>
    <col min="7152" max="7152" width="16.85546875" style="29" bestFit="1" customWidth="1"/>
    <col min="7153" max="7153" width="13.85546875" style="29" bestFit="1" customWidth="1"/>
    <col min="7154" max="7154" width="11.42578125" style="29"/>
    <col min="7155" max="7155" width="4" style="29" bestFit="1" customWidth="1"/>
    <col min="7156" max="7156" width="24.140625" style="29" bestFit="1" customWidth="1"/>
    <col min="7157" max="7392" width="11.42578125" style="29"/>
    <col min="7393" max="7393" width="4" style="29" bestFit="1" customWidth="1"/>
    <col min="7394" max="7394" width="24.140625" style="29" bestFit="1" customWidth="1"/>
    <col min="7395" max="7395" width="16.85546875" style="29" bestFit="1" customWidth="1"/>
    <col min="7396" max="7396" width="14.28515625" style="29" bestFit="1" customWidth="1"/>
    <col min="7397" max="7397" width="15.28515625" style="29" bestFit="1" customWidth="1"/>
    <col min="7398" max="7398" width="14.28515625" style="29" bestFit="1" customWidth="1"/>
    <col min="7399" max="7399" width="13.42578125" style="29" customWidth="1"/>
    <col min="7400" max="7401" width="15.28515625" style="29" bestFit="1" customWidth="1"/>
    <col min="7402" max="7402" width="14.28515625" style="29" bestFit="1" customWidth="1"/>
    <col min="7403" max="7403" width="15.28515625" style="29" bestFit="1" customWidth="1"/>
    <col min="7404" max="7407" width="14.28515625" style="29" bestFit="1" customWidth="1"/>
    <col min="7408" max="7408" width="16.85546875" style="29" bestFit="1" customWidth="1"/>
    <col min="7409" max="7409" width="13.85546875" style="29" bestFit="1" customWidth="1"/>
    <col min="7410" max="7410" width="11.42578125" style="29"/>
    <col min="7411" max="7411" width="4" style="29" bestFit="1" customWidth="1"/>
    <col min="7412" max="7412" width="24.140625" style="29" bestFit="1" customWidth="1"/>
    <col min="7413" max="7648" width="11.42578125" style="29"/>
    <col min="7649" max="7649" width="4" style="29" bestFit="1" customWidth="1"/>
    <col min="7650" max="7650" width="24.140625" style="29" bestFit="1" customWidth="1"/>
    <col min="7651" max="7651" width="16.85546875" style="29" bestFit="1" customWidth="1"/>
    <col min="7652" max="7652" width="14.28515625" style="29" bestFit="1" customWidth="1"/>
    <col min="7653" max="7653" width="15.28515625" style="29" bestFit="1" customWidth="1"/>
    <col min="7654" max="7654" width="14.28515625" style="29" bestFit="1" customWidth="1"/>
    <col min="7655" max="7655" width="13.42578125" style="29" customWidth="1"/>
    <col min="7656" max="7657" width="15.28515625" style="29" bestFit="1" customWidth="1"/>
    <col min="7658" max="7658" width="14.28515625" style="29" bestFit="1" customWidth="1"/>
    <col min="7659" max="7659" width="15.28515625" style="29" bestFit="1" customWidth="1"/>
    <col min="7660" max="7663" width="14.28515625" style="29" bestFit="1" customWidth="1"/>
    <col min="7664" max="7664" width="16.85546875" style="29" bestFit="1" customWidth="1"/>
    <col min="7665" max="7665" width="13.85546875" style="29" bestFit="1" customWidth="1"/>
    <col min="7666" max="7666" width="11.42578125" style="29"/>
    <col min="7667" max="7667" width="4" style="29" bestFit="1" customWidth="1"/>
    <col min="7668" max="7668" width="24.140625" style="29" bestFit="1" customWidth="1"/>
    <col min="7669" max="7904" width="11.42578125" style="29"/>
    <col min="7905" max="7905" width="4" style="29" bestFit="1" customWidth="1"/>
    <col min="7906" max="7906" width="24.140625" style="29" bestFit="1" customWidth="1"/>
    <col min="7907" max="7907" width="16.85546875" style="29" bestFit="1" customWidth="1"/>
    <col min="7908" max="7908" width="14.28515625" style="29" bestFit="1" customWidth="1"/>
    <col min="7909" max="7909" width="15.28515625" style="29" bestFit="1" customWidth="1"/>
    <col min="7910" max="7910" width="14.28515625" style="29" bestFit="1" customWidth="1"/>
    <col min="7911" max="7911" width="13.42578125" style="29" customWidth="1"/>
    <col min="7912" max="7913" width="15.28515625" style="29" bestFit="1" customWidth="1"/>
    <col min="7914" max="7914" width="14.28515625" style="29" bestFit="1" customWidth="1"/>
    <col min="7915" max="7915" width="15.28515625" style="29" bestFit="1" customWidth="1"/>
    <col min="7916" max="7919" width="14.28515625" style="29" bestFit="1" customWidth="1"/>
    <col min="7920" max="7920" width="16.85546875" style="29" bestFit="1" customWidth="1"/>
    <col min="7921" max="7921" width="13.85546875" style="29" bestFit="1" customWidth="1"/>
    <col min="7922" max="7922" width="11.42578125" style="29"/>
    <col min="7923" max="7923" width="4" style="29" bestFit="1" customWidth="1"/>
    <col min="7924" max="7924" width="24.140625" style="29" bestFit="1" customWidth="1"/>
    <col min="7925" max="8160" width="11.42578125" style="29"/>
    <col min="8161" max="8161" width="4" style="29" bestFit="1" customWidth="1"/>
    <col min="8162" max="8162" width="24.140625" style="29" bestFit="1" customWidth="1"/>
    <col min="8163" max="8163" width="16.85546875" style="29" bestFit="1" customWidth="1"/>
    <col min="8164" max="8164" width="14.28515625" style="29" bestFit="1" customWidth="1"/>
    <col min="8165" max="8165" width="15.28515625" style="29" bestFit="1" customWidth="1"/>
    <col min="8166" max="8166" width="14.28515625" style="29" bestFit="1" customWidth="1"/>
    <col min="8167" max="8167" width="13.42578125" style="29" customWidth="1"/>
    <col min="8168" max="8169" width="15.28515625" style="29" bestFit="1" customWidth="1"/>
    <col min="8170" max="8170" width="14.28515625" style="29" bestFit="1" customWidth="1"/>
    <col min="8171" max="8171" width="15.28515625" style="29" bestFit="1" customWidth="1"/>
    <col min="8172" max="8175" width="14.28515625" style="29" bestFit="1" customWidth="1"/>
    <col min="8176" max="8176" width="16.85546875" style="29" bestFit="1" customWidth="1"/>
    <col min="8177" max="8177" width="13.85546875" style="29" bestFit="1" customWidth="1"/>
    <col min="8178" max="8178" width="11.42578125" style="29"/>
    <col min="8179" max="8179" width="4" style="29" bestFit="1" customWidth="1"/>
    <col min="8180" max="8180" width="24.140625" style="29" bestFit="1" customWidth="1"/>
    <col min="8181" max="8416" width="11.42578125" style="29"/>
    <col min="8417" max="8417" width="4" style="29" bestFit="1" customWidth="1"/>
    <col min="8418" max="8418" width="24.140625" style="29" bestFit="1" customWidth="1"/>
    <col min="8419" max="8419" width="16.85546875" style="29" bestFit="1" customWidth="1"/>
    <col min="8420" max="8420" width="14.28515625" style="29" bestFit="1" customWidth="1"/>
    <col min="8421" max="8421" width="15.28515625" style="29" bestFit="1" customWidth="1"/>
    <col min="8422" max="8422" width="14.28515625" style="29" bestFit="1" customWidth="1"/>
    <col min="8423" max="8423" width="13.42578125" style="29" customWidth="1"/>
    <col min="8424" max="8425" width="15.28515625" style="29" bestFit="1" customWidth="1"/>
    <col min="8426" max="8426" width="14.28515625" style="29" bestFit="1" customWidth="1"/>
    <col min="8427" max="8427" width="15.28515625" style="29" bestFit="1" customWidth="1"/>
    <col min="8428" max="8431" width="14.28515625" style="29" bestFit="1" customWidth="1"/>
    <col min="8432" max="8432" width="16.85546875" style="29" bestFit="1" customWidth="1"/>
    <col min="8433" max="8433" width="13.85546875" style="29" bestFit="1" customWidth="1"/>
    <col min="8434" max="8434" width="11.42578125" style="29"/>
    <col min="8435" max="8435" width="4" style="29" bestFit="1" customWidth="1"/>
    <col min="8436" max="8436" width="24.140625" style="29" bestFit="1" customWidth="1"/>
    <col min="8437" max="8672" width="11.42578125" style="29"/>
    <col min="8673" max="8673" width="4" style="29" bestFit="1" customWidth="1"/>
    <col min="8674" max="8674" width="24.140625" style="29" bestFit="1" customWidth="1"/>
    <col min="8675" max="8675" width="16.85546875" style="29" bestFit="1" customWidth="1"/>
    <col min="8676" max="8676" width="14.28515625" style="29" bestFit="1" customWidth="1"/>
    <col min="8677" max="8677" width="15.28515625" style="29" bestFit="1" customWidth="1"/>
    <col min="8678" max="8678" width="14.28515625" style="29" bestFit="1" customWidth="1"/>
    <col min="8679" max="8679" width="13.42578125" style="29" customWidth="1"/>
    <col min="8680" max="8681" width="15.28515625" style="29" bestFit="1" customWidth="1"/>
    <col min="8682" max="8682" width="14.28515625" style="29" bestFit="1" customWidth="1"/>
    <col min="8683" max="8683" width="15.28515625" style="29" bestFit="1" customWidth="1"/>
    <col min="8684" max="8687" width="14.28515625" style="29" bestFit="1" customWidth="1"/>
    <col min="8688" max="8688" width="16.85546875" style="29" bestFit="1" customWidth="1"/>
    <col min="8689" max="8689" width="13.85546875" style="29" bestFit="1" customWidth="1"/>
    <col min="8690" max="8690" width="11.42578125" style="29"/>
    <col min="8691" max="8691" width="4" style="29" bestFit="1" customWidth="1"/>
    <col min="8692" max="8692" width="24.140625" style="29" bestFit="1" customWidth="1"/>
    <col min="8693" max="8928" width="11.42578125" style="29"/>
    <col min="8929" max="8929" width="4" style="29" bestFit="1" customWidth="1"/>
    <col min="8930" max="8930" width="24.140625" style="29" bestFit="1" customWidth="1"/>
    <col min="8931" max="8931" width="16.85546875" style="29" bestFit="1" customWidth="1"/>
    <col min="8932" max="8932" width="14.28515625" style="29" bestFit="1" customWidth="1"/>
    <col min="8933" max="8933" width="15.28515625" style="29" bestFit="1" customWidth="1"/>
    <col min="8934" max="8934" width="14.28515625" style="29" bestFit="1" customWidth="1"/>
    <col min="8935" max="8935" width="13.42578125" style="29" customWidth="1"/>
    <col min="8936" max="8937" width="15.28515625" style="29" bestFit="1" customWidth="1"/>
    <col min="8938" max="8938" width="14.28515625" style="29" bestFit="1" customWidth="1"/>
    <col min="8939" max="8939" width="15.28515625" style="29" bestFit="1" customWidth="1"/>
    <col min="8940" max="8943" width="14.28515625" style="29" bestFit="1" customWidth="1"/>
    <col min="8944" max="8944" width="16.85546875" style="29" bestFit="1" customWidth="1"/>
    <col min="8945" max="8945" width="13.85546875" style="29" bestFit="1" customWidth="1"/>
    <col min="8946" max="8946" width="11.42578125" style="29"/>
    <col min="8947" max="8947" width="4" style="29" bestFit="1" customWidth="1"/>
    <col min="8948" max="8948" width="24.140625" style="29" bestFit="1" customWidth="1"/>
    <col min="8949" max="9184" width="11.42578125" style="29"/>
    <col min="9185" max="9185" width="4" style="29" bestFit="1" customWidth="1"/>
    <col min="9186" max="9186" width="24.140625" style="29" bestFit="1" customWidth="1"/>
    <col min="9187" max="9187" width="16.85546875" style="29" bestFit="1" customWidth="1"/>
    <col min="9188" max="9188" width="14.28515625" style="29" bestFit="1" customWidth="1"/>
    <col min="9189" max="9189" width="15.28515625" style="29" bestFit="1" customWidth="1"/>
    <col min="9190" max="9190" width="14.28515625" style="29" bestFit="1" customWidth="1"/>
    <col min="9191" max="9191" width="13.42578125" style="29" customWidth="1"/>
    <col min="9192" max="9193" width="15.28515625" style="29" bestFit="1" customWidth="1"/>
    <col min="9194" max="9194" width="14.28515625" style="29" bestFit="1" customWidth="1"/>
    <col min="9195" max="9195" width="15.28515625" style="29" bestFit="1" customWidth="1"/>
    <col min="9196" max="9199" width="14.28515625" style="29" bestFit="1" customWidth="1"/>
    <col min="9200" max="9200" width="16.85546875" style="29" bestFit="1" customWidth="1"/>
    <col min="9201" max="9201" width="13.85546875" style="29" bestFit="1" customWidth="1"/>
    <col min="9202" max="9202" width="11.42578125" style="29"/>
    <col min="9203" max="9203" width="4" style="29" bestFit="1" customWidth="1"/>
    <col min="9204" max="9204" width="24.140625" style="29" bestFit="1" customWidth="1"/>
    <col min="9205" max="9440" width="11.42578125" style="29"/>
    <col min="9441" max="9441" width="4" style="29" bestFit="1" customWidth="1"/>
    <col min="9442" max="9442" width="24.140625" style="29" bestFit="1" customWidth="1"/>
    <col min="9443" max="9443" width="16.85546875" style="29" bestFit="1" customWidth="1"/>
    <col min="9444" max="9444" width="14.28515625" style="29" bestFit="1" customWidth="1"/>
    <col min="9445" max="9445" width="15.28515625" style="29" bestFit="1" customWidth="1"/>
    <col min="9446" max="9446" width="14.28515625" style="29" bestFit="1" customWidth="1"/>
    <col min="9447" max="9447" width="13.42578125" style="29" customWidth="1"/>
    <col min="9448" max="9449" width="15.28515625" style="29" bestFit="1" customWidth="1"/>
    <col min="9450" max="9450" width="14.28515625" style="29" bestFit="1" customWidth="1"/>
    <col min="9451" max="9451" width="15.28515625" style="29" bestFit="1" customWidth="1"/>
    <col min="9452" max="9455" width="14.28515625" style="29" bestFit="1" customWidth="1"/>
    <col min="9456" max="9456" width="16.85546875" style="29" bestFit="1" customWidth="1"/>
    <col min="9457" max="9457" width="13.85546875" style="29" bestFit="1" customWidth="1"/>
    <col min="9458" max="9458" width="11.42578125" style="29"/>
    <col min="9459" max="9459" width="4" style="29" bestFit="1" customWidth="1"/>
    <col min="9460" max="9460" width="24.140625" style="29" bestFit="1" customWidth="1"/>
    <col min="9461" max="9696" width="11.42578125" style="29"/>
    <col min="9697" max="9697" width="4" style="29" bestFit="1" customWidth="1"/>
    <col min="9698" max="9698" width="24.140625" style="29" bestFit="1" customWidth="1"/>
    <col min="9699" max="9699" width="16.85546875" style="29" bestFit="1" customWidth="1"/>
    <col min="9700" max="9700" width="14.28515625" style="29" bestFit="1" customWidth="1"/>
    <col min="9701" max="9701" width="15.28515625" style="29" bestFit="1" customWidth="1"/>
    <col min="9702" max="9702" width="14.28515625" style="29" bestFit="1" customWidth="1"/>
    <col min="9703" max="9703" width="13.42578125" style="29" customWidth="1"/>
    <col min="9704" max="9705" width="15.28515625" style="29" bestFit="1" customWidth="1"/>
    <col min="9706" max="9706" width="14.28515625" style="29" bestFit="1" customWidth="1"/>
    <col min="9707" max="9707" width="15.28515625" style="29" bestFit="1" customWidth="1"/>
    <col min="9708" max="9711" width="14.28515625" style="29" bestFit="1" customWidth="1"/>
    <col min="9712" max="9712" width="16.85546875" style="29" bestFit="1" customWidth="1"/>
    <col min="9713" max="9713" width="13.85546875" style="29" bestFit="1" customWidth="1"/>
    <col min="9714" max="9714" width="11.42578125" style="29"/>
    <col min="9715" max="9715" width="4" style="29" bestFit="1" customWidth="1"/>
    <col min="9716" max="9716" width="24.140625" style="29" bestFit="1" customWidth="1"/>
    <col min="9717" max="9952" width="11.42578125" style="29"/>
    <col min="9953" max="9953" width="4" style="29" bestFit="1" customWidth="1"/>
    <col min="9954" max="9954" width="24.140625" style="29" bestFit="1" customWidth="1"/>
    <col min="9955" max="9955" width="16.85546875" style="29" bestFit="1" customWidth="1"/>
    <col min="9956" max="9956" width="14.28515625" style="29" bestFit="1" customWidth="1"/>
    <col min="9957" max="9957" width="15.28515625" style="29" bestFit="1" customWidth="1"/>
    <col min="9958" max="9958" width="14.28515625" style="29" bestFit="1" customWidth="1"/>
    <col min="9959" max="9959" width="13.42578125" style="29" customWidth="1"/>
    <col min="9960" max="9961" width="15.28515625" style="29" bestFit="1" customWidth="1"/>
    <col min="9962" max="9962" width="14.28515625" style="29" bestFit="1" customWidth="1"/>
    <col min="9963" max="9963" width="15.28515625" style="29" bestFit="1" customWidth="1"/>
    <col min="9964" max="9967" width="14.28515625" style="29" bestFit="1" customWidth="1"/>
    <col min="9968" max="9968" width="16.85546875" style="29" bestFit="1" customWidth="1"/>
    <col min="9969" max="9969" width="13.85546875" style="29" bestFit="1" customWidth="1"/>
    <col min="9970" max="9970" width="11.42578125" style="29"/>
    <col min="9971" max="9971" width="4" style="29" bestFit="1" customWidth="1"/>
    <col min="9972" max="9972" width="24.140625" style="29" bestFit="1" customWidth="1"/>
    <col min="9973" max="10208" width="11.42578125" style="29"/>
    <col min="10209" max="10209" width="4" style="29" bestFit="1" customWidth="1"/>
    <col min="10210" max="10210" width="24.140625" style="29" bestFit="1" customWidth="1"/>
    <col min="10211" max="10211" width="16.85546875" style="29" bestFit="1" customWidth="1"/>
    <col min="10212" max="10212" width="14.28515625" style="29" bestFit="1" customWidth="1"/>
    <col min="10213" max="10213" width="15.28515625" style="29" bestFit="1" customWidth="1"/>
    <col min="10214" max="10214" width="14.28515625" style="29" bestFit="1" customWidth="1"/>
    <col min="10215" max="10215" width="13.42578125" style="29" customWidth="1"/>
    <col min="10216" max="10217" width="15.28515625" style="29" bestFit="1" customWidth="1"/>
    <col min="10218" max="10218" width="14.28515625" style="29" bestFit="1" customWidth="1"/>
    <col min="10219" max="10219" width="15.28515625" style="29" bestFit="1" customWidth="1"/>
    <col min="10220" max="10223" width="14.28515625" style="29" bestFit="1" customWidth="1"/>
    <col min="10224" max="10224" width="16.85546875" style="29" bestFit="1" customWidth="1"/>
    <col min="10225" max="10225" width="13.85546875" style="29" bestFit="1" customWidth="1"/>
    <col min="10226" max="10226" width="11.42578125" style="29"/>
    <col min="10227" max="10227" width="4" style="29" bestFit="1" customWidth="1"/>
    <col min="10228" max="10228" width="24.140625" style="29" bestFit="1" customWidth="1"/>
    <col min="10229" max="10464" width="11.42578125" style="29"/>
    <col min="10465" max="10465" width="4" style="29" bestFit="1" customWidth="1"/>
    <col min="10466" max="10466" width="24.140625" style="29" bestFit="1" customWidth="1"/>
    <col min="10467" max="10467" width="16.85546875" style="29" bestFit="1" customWidth="1"/>
    <col min="10468" max="10468" width="14.28515625" style="29" bestFit="1" customWidth="1"/>
    <col min="10469" max="10469" width="15.28515625" style="29" bestFit="1" customWidth="1"/>
    <col min="10470" max="10470" width="14.28515625" style="29" bestFit="1" customWidth="1"/>
    <col min="10471" max="10471" width="13.42578125" style="29" customWidth="1"/>
    <col min="10472" max="10473" width="15.28515625" style="29" bestFit="1" customWidth="1"/>
    <col min="10474" max="10474" width="14.28515625" style="29" bestFit="1" customWidth="1"/>
    <col min="10475" max="10475" width="15.28515625" style="29" bestFit="1" customWidth="1"/>
    <col min="10476" max="10479" width="14.28515625" style="29" bestFit="1" customWidth="1"/>
    <col min="10480" max="10480" width="16.85546875" style="29" bestFit="1" customWidth="1"/>
    <col min="10481" max="10481" width="13.85546875" style="29" bestFit="1" customWidth="1"/>
    <col min="10482" max="10482" width="11.42578125" style="29"/>
    <col min="10483" max="10483" width="4" style="29" bestFit="1" customWidth="1"/>
    <col min="10484" max="10484" width="24.140625" style="29" bestFit="1" customWidth="1"/>
    <col min="10485" max="10720" width="11.42578125" style="29"/>
    <col min="10721" max="10721" width="4" style="29" bestFit="1" customWidth="1"/>
    <col min="10722" max="10722" width="24.140625" style="29" bestFit="1" customWidth="1"/>
    <col min="10723" max="10723" width="16.85546875" style="29" bestFit="1" customWidth="1"/>
    <col min="10724" max="10724" width="14.28515625" style="29" bestFit="1" customWidth="1"/>
    <col min="10725" max="10725" width="15.28515625" style="29" bestFit="1" customWidth="1"/>
    <col min="10726" max="10726" width="14.28515625" style="29" bestFit="1" customWidth="1"/>
    <col min="10727" max="10727" width="13.42578125" style="29" customWidth="1"/>
    <col min="10728" max="10729" width="15.28515625" style="29" bestFit="1" customWidth="1"/>
    <col min="10730" max="10730" width="14.28515625" style="29" bestFit="1" customWidth="1"/>
    <col min="10731" max="10731" width="15.28515625" style="29" bestFit="1" customWidth="1"/>
    <col min="10732" max="10735" width="14.28515625" style="29" bestFit="1" customWidth="1"/>
    <col min="10736" max="10736" width="16.85546875" style="29" bestFit="1" customWidth="1"/>
    <col min="10737" max="10737" width="13.85546875" style="29" bestFit="1" customWidth="1"/>
    <col min="10738" max="10738" width="11.42578125" style="29"/>
    <col min="10739" max="10739" width="4" style="29" bestFit="1" customWidth="1"/>
    <col min="10740" max="10740" width="24.140625" style="29" bestFit="1" customWidth="1"/>
    <col min="10741" max="10976" width="11.42578125" style="29"/>
    <col min="10977" max="10977" width="4" style="29" bestFit="1" customWidth="1"/>
    <col min="10978" max="10978" width="24.140625" style="29" bestFit="1" customWidth="1"/>
    <col min="10979" max="10979" width="16.85546875" style="29" bestFit="1" customWidth="1"/>
    <col min="10980" max="10980" width="14.28515625" style="29" bestFit="1" customWidth="1"/>
    <col min="10981" max="10981" width="15.28515625" style="29" bestFit="1" customWidth="1"/>
    <col min="10982" max="10982" width="14.28515625" style="29" bestFit="1" customWidth="1"/>
    <col min="10983" max="10983" width="13.42578125" style="29" customWidth="1"/>
    <col min="10984" max="10985" width="15.28515625" style="29" bestFit="1" customWidth="1"/>
    <col min="10986" max="10986" width="14.28515625" style="29" bestFit="1" customWidth="1"/>
    <col min="10987" max="10987" width="15.28515625" style="29" bestFit="1" customWidth="1"/>
    <col min="10988" max="10991" width="14.28515625" style="29" bestFit="1" customWidth="1"/>
    <col min="10992" max="10992" width="16.85546875" style="29" bestFit="1" customWidth="1"/>
    <col min="10993" max="10993" width="13.85546875" style="29" bestFit="1" customWidth="1"/>
    <col min="10994" max="10994" width="11.42578125" style="29"/>
    <col min="10995" max="10995" width="4" style="29" bestFit="1" customWidth="1"/>
    <col min="10996" max="10996" width="24.140625" style="29" bestFit="1" customWidth="1"/>
    <col min="10997" max="11232" width="11.42578125" style="29"/>
    <col min="11233" max="11233" width="4" style="29" bestFit="1" customWidth="1"/>
    <col min="11234" max="11234" width="24.140625" style="29" bestFit="1" customWidth="1"/>
    <col min="11235" max="11235" width="16.85546875" style="29" bestFit="1" customWidth="1"/>
    <col min="11236" max="11236" width="14.28515625" style="29" bestFit="1" customWidth="1"/>
    <col min="11237" max="11237" width="15.28515625" style="29" bestFit="1" customWidth="1"/>
    <col min="11238" max="11238" width="14.28515625" style="29" bestFit="1" customWidth="1"/>
    <col min="11239" max="11239" width="13.42578125" style="29" customWidth="1"/>
    <col min="11240" max="11241" width="15.28515625" style="29" bestFit="1" customWidth="1"/>
    <col min="11242" max="11242" width="14.28515625" style="29" bestFit="1" customWidth="1"/>
    <col min="11243" max="11243" width="15.28515625" style="29" bestFit="1" customWidth="1"/>
    <col min="11244" max="11247" width="14.28515625" style="29" bestFit="1" customWidth="1"/>
    <col min="11248" max="11248" width="16.85546875" style="29" bestFit="1" customWidth="1"/>
    <col min="11249" max="11249" width="13.85546875" style="29" bestFit="1" customWidth="1"/>
    <col min="11250" max="11250" width="11.42578125" style="29"/>
    <col min="11251" max="11251" width="4" style="29" bestFit="1" customWidth="1"/>
    <col min="11252" max="11252" width="24.140625" style="29" bestFit="1" customWidth="1"/>
    <col min="11253" max="11488" width="11.42578125" style="29"/>
    <col min="11489" max="11489" width="4" style="29" bestFit="1" customWidth="1"/>
    <col min="11490" max="11490" width="24.140625" style="29" bestFit="1" customWidth="1"/>
    <col min="11491" max="11491" width="16.85546875" style="29" bestFit="1" customWidth="1"/>
    <col min="11492" max="11492" width="14.28515625" style="29" bestFit="1" customWidth="1"/>
    <col min="11493" max="11493" width="15.28515625" style="29" bestFit="1" customWidth="1"/>
    <col min="11494" max="11494" width="14.28515625" style="29" bestFit="1" customWidth="1"/>
    <col min="11495" max="11495" width="13.42578125" style="29" customWidth="1"/>
    <col min="11496" max="11497" width="15.28515625" style="29" bestFit="1" customWidth="1"/>
    <col min="11498" max="11498" width="14.28515625" style="29" bestFit="1" customWidth="1"/>
    <col min="11499" max="11499" width="15.28515625" style="29" bestFit="1" customWidth="1"/>
    <col min="11500" max="11503" width="14.28515625" style="29" bestFit="1" customWidth="1"/>
    <col min="11504" max="11504" width="16.85546875" style="29" bestFit="1" customWidth="1"/>
    <col min="11505" max="11505" width="13.85546875" style="29" bestFit="1" customWidth="1"/>
    <col min="11506" max="11506" width="11.42578125" style="29"/>
    <col min="11507" max="11507" width="4" style="29" bestFit="1" customWidth="1"/>
    <col min="11508" max="11508" width="24.140625" style="29" bestFit="1" customWidth="1"/>
    <col min="11509" max="11744" width="11.42578125" style="29"/>
    <col min="11745" max="11745" width="4" style="29" bestFit="1" customWidth="1"/>
    <col min="11746" max="11746" width="24.140625" style="29" bestFit="1" customWidth="1"/>
    <col min="11747" max="11747" width="16.85546875" style="29" bestFit="1" customWidth="1"/>
    <col min="11748" max="11748" width="14.28515625" style="29" bestFit="1" customWidth="1"/>
    <col min="11749" max="11749" width="15.28515625" style="29" bestFit="1" customWidth="1"/>
    <col min="11750" max="11750" width="14.28515625" style="29" bestFit="1" customWidth="1"/>
    <col min="11751" max="11751" width="13.42578125" style="29" customWidth="1"/>
    <col min="11752" max="11753" width="15.28515625" style="29" bestFit="1" customWidth="1"/>
    <col min="11754" max="11754" width="14.28515625" style="29" bestFit="1" customWidth="1"/>
    <col min="11755" max="11755" width="15.28515625" style="29" bestFit="1" customWidth="1"/>
    <col min="11756" max="11759" width="14.28515625" style="29" bestFit="1" customWidth="1"/>
    <col min="11760" max="11760" width="16.85546875" style="29" bestFit="1" customWidth="1"/>
    <col min="11761" max="11761" width="13.85546875" style="29" bestFit="1" customWidth="1"/>
    <col min="11762" max="11762" width="11.42578125" style="29"/>
    <col min="11763" max="11763" width="4" style="29" bestFit="1" customWidth="1"/>
    <col min="11764" max="11764" width="24.140625" style="29" bestFit="1" customWidth="1"/>
    <col min="11765" max="12000" width="11.42578125" style="29"/>
    <col min="12001" max="12001" width="4" style="29" bestFit="1" customWidth="1"/>
    <col min="12002" max="12002" width="24.140625" style="29" bestFit="1" customWidth="1"/>
    <col min="12003" max="12003" width="16.85546875" style="29" bestFit="1" customWidth="1"/>
    <col min="12004" max="12004" width="14.28515625" style="29" bestFit="1" customWidth="1"/>
    <col min="12005" max="12005" width="15.28515625" style="29" bestFit="1" customWidth="1"/>
    <col min="12006" max="12006" width="14.28515625" style="29" bestFit="1" customWidth="1"/>
    <col min="12007" max="12007" width="13.42578125" style="29" customWidth="1"/>
    <col min="12008" max="12009" width="15.28515625" style="29" bestFit="1" customWidth="1"/>
    <col min="12010" max="12010" width="14.28515625" style="29" bestFit="1" customWidth="1"/>
    <col min="12011" max="12011" width="15.28515625" style="29" bestFit="1" customWidth="1"/>
    <col min="12012" max="12015" width="14.28515625" style="29" bestFit="1" customWidth="1"/>
    <col min="12016" max="12016" width="16.85546875" style="29" bestFit="1" customWidth="1"/>
    <col min="12017" max="12017" width="13.85546875" style="29" bestFit="1" customWidth="1"/>
    <col min="12018" max="12018" width="11.42578125" style="29"/>
    <col min="12019" max="12019" width="4" style="29" bestFit="1" customWidth="1"/>
    <col min="12020" max="12020" width="24.140625" style="29" bestFit="1" customWidth="1"/>
    <col min="12021" max="12256" width="11.42578125" style="29"/>
    <col min="12257" max="12257" width="4" style="29" bestFit="1" customWidth="1"/>
    <col min="12258" max="12258" width="24.140625" style="29" bestFit="1" customWidth="1"/>
    <col min="12259" max="12259" width="16.85546875" style="29" bestFit="1" customWidth="1"/>
    <col min="12260" max="12260" width="14.28515625" style="29" bestFit="1" customWidth="1"/>
    <col min="12261" max="12261" width="15.28515625" style="29" bestFit="1" customWidth="1"/>
    <col min="12262" max="12262" width="14.28515625" style="29" bestFit="1" customWidth="1"/>
    <col min="12263" max="12263" width="13.42578125" style="29" customWidth="1"/>
    <col min="12264" max="12265" width="15.28515625" style="29" bestFit="1" customWidth="1"/>
    <col min="12266" max="12266" width="14.28515625" style="29" bestFit="1" customWidth="1"/>
    <col min="12267" max="12267" width="15.28515625" style="29" bestFit="1" customWidth="1"/>
    <col min="12268" max="12271" width="14.28515625" style="29" bestFit="1" customWidth="1"/>
    <col min="12272" max="12272" width="16.85546875" style="29" bestFit="1" customWidth="1"/>
    <col min="12273" max="12273" width="13.85546875" style="29" bestFit="1" customWidth="1"/>
    <col min="12274" max="12274" width="11.42578125" style="29"/>
    <col min="12275" max="12275" width="4" style="29" bestFit="1" customWidth="1"/>
    <col min="12276" max="12276" width="24.140625" style="29" bestFit="1" customWidth="1"/>
    <col min="12277" max="12512" width="11.42578125" style="29"/>
    <col min="12513" max="12513" width="4" style="29" bestFit="1" customWidth="1"/>
    <col min="12514" max="12514" width="24.140625" style="29" bestFit="1" customWidth="1"/>
    <col min="12515" max="12515" width="16.85546875" style="29" bestFit="1" customWidth="1"/>
    <col min="12516" max="12516" width="14.28515625" style="29" bestFit="1" customWidth="1"/>
    <col min="12517" max="12517" width="15.28515625" style="29" bestFit="1" customWidth="1"/>
    <col min="12518" max="12518" width="14.28515625" style="29" bestFit="1" customWidth="1"/>
    <col min="12519" max="12519" width="13.42578125" style="29" customWidth="1"/>
    <col min="12520" max="12521" width="15.28515625" style="29" bestFit="1" customWidth="1"/>
    <col min="12522" max="12522" width="14.28515625" style="29" bestFit="1" customWidth="1"/>
    <col min="12523" max="12523" width="15.28515625" style="29" bestFit="1" customWidth="1"/>
    <col min="12524" max="12527" width="14.28515625" style="29" bestFit="1" customWidth="1"/>
    <col min="12528" max="12528" width="16.85546875" style="29" bestFit="1" customWidth="1"/>
    <col min="12529" max="12529" width="13.85546875" style="29" bestFit="1" customWidth="1"/>
    <col min="12530" max="12530" width="11.42578125" style="29"/>
    <col min="12531" max="12531" width="4" style="29" bestFit="1" customWidth="1"/>
    <col min="12532" max="12532" width="24.140625" style="29" bestFit="1" customWidth="1"/>
    <col min="12533" max="12768" width="11.42578125" style="29"/>
    <col min="12769" max="12769" width="4" style="29" bestFit="1" customWidth="1"/>
    <col min="12770" max="12770" width="24.140625" style="29" bestFit="1" customWidth="1"/>
    <col min="12771" max="12771" width="16.85546875" style="29" bestFit="1" customWidth="1"/>
    <col min="12772" max="12772" width="14.28515625" style="29" bestFit="1" customWidth="1"/>
    <col min="12773" max="12773" width="15.28515625" style="29" bestFit="1" customWidth="1"/>
    <col min="12774" max="12774" width="14.28515625" style="29" bestFit="1" customWidth="1"/>
    <col min="12775" max="12775" width="13.42578125" style="29" customWidth="1"/>
    <col min="12776" max="12777" width="15.28515625" style="29" bestFit="1" customWidth="1"/>
    <col min="12778" max="12778" width="14.28515625" style="29" bestFit="1" customWidth="1"/>
    <col min="12779" max="12779" width="15.28515625" style="29" bestFit="1" customWidth="1"/>
    <col min="12780" max="12783" width="14.28515625" style="29" bestFit="1" customWidth="1"/>
    <col min="12784" max="12784" width="16.85546875" style="29" bestFit="1" customWidth="1"/>
    <col min="12785" max="12785" width="13.85546875" style="29" bestFit="1" customWidth="1"/>
    <col min="12786" max="12786" width="11.42578125" style="29"/>
    <col min="12787" max="12787" width="4" style="29" bestFit="1" customWidth="1"/>
    <col min="12788" max="12788" width="24.140625" style="29" bestFit="1" customWidth="1"/>
    <col min="12789" max="13024" width="11.42578125" style="29"/>
    <col min="13025" max="13025" width="4" style="29" bestFit="1" customWidth="1"/>
    <col min="13026" max="13026" width="24.140625" style="29" bestFit="1" customWidth="1"/>
    <col min="13027" max="13027" width="16.85546875" style="29" bestFit="1" customWidth="1"/>
    <col min="13028" max="13028" width="14.28515625" style="29" bestFit="1" customWidth="1"/>
    <col min="13029" max="13029" width="15.28515625" style="29" bestFit="1" customWidth="1"/>
    <col min="13030" max="13030" width="14.28515625" style="29" bestFit="1" customWidth="1"/>
    <col min="13031" max="13031" width="13.42578125" style="29" customWidth="1"/>
    <col min="13032" max="13033" width="15.28515625" style="29" bestFit="1" customWidth="1"/>
    <col min="13034" max="13034" width="14.28515625" style="29" bestFit="1" customWidth="1"/>
    <col min="13035" max="13035" width="15.28515625" style="29" bestFit="1" customWidth="1"/>
    <col min="13036" max="13039" width="14.28515625" style="29" bestFit="1" customWidth="1"/>
    <col min="13040" max="13040" width="16.85546875" style="29" bestFit="1" customWidth="1"/>
    <col min="13041" max="13041" width="13.85546875" style="29" bestFit="1" customWidth="1"/>
    <col min="13042" max="13042" width="11.42578125" style="29"/>
    <col min="13043" max="13043" width="4" style="29" bestFit="1" customWidth="1"/>
    <col min="13044" max="13044" width="24.140625" style="29" bestFit="1" customWidth="1"/>
    <col min="13045" max="13280" width="11.42578125" style="29"/>
    <col min="13281" max="13281" width="4" style="29" bestFit="1" customWidth="1"/>
    <col min="13282" max="13282" width="24.140625" style="29" bestFit="1" customWidth="1"/>
    <col min="13283" max="13283" width="16.85546875" style="29" bestFit="1" customWidth="1"/>
    <col min="13284" max="13284" width="14.28515625" style="29" bestFit="1" customWidth="1"/>
    <col min="13285" max="13285" width="15.28515625" style="29" bestFit="1" customWidth="1"/>
    <col min="13286" max="13286" width="14.28515625" style="29" bestFit="1" customWidth="1"/>
    <col min="13287" max="13287" width="13.42578125" style="29" customWidth="1"/>
    <col min="13288" max="13289" width="15.28515625" style="29" bestFit="1" customWidth="1"/>
    <col min="13290" max="13290" width="14.28515625" style="29" bestFit="1" customWidth="1"/>
    <col min="13291" max="13291" width="15.28515625" style="29" bestFit="1" customWidth="1"/>
    <col min="13292" max="13295" width="14.28515625" style="29" bestFit="1" customWidth="1"/>
    <col min="13296" max="13296" width="16.85546875" style="29" bestFit="1" customWidth="1"/>
    <col min="13297" max="13297" width="13.85546875" style="29" bestFit="1" customWidth="1"/>
    <col min="13298" max="13298" width="11.42578125" style="29"/>
    <col min="13299" max="13299" width="4" style="29" bestFit="1" customWidth="1"/>
    <col min="13300" max="13300" width="24.140625" style="29" bestFit="1" customWidth="1"/>
    <col min="13301" max="13536" width="11.42578125" style="29"/>
    <col min="13537" max="13537" width="4" style="29" bestFit="1" customWidth="1"/>
    <col min="13538" max="13538" width="24.140625" style="29" bestFit="1" customWidth="1"/>
    <col min="13539" max="13539" width="16.85546875" style="29" bestFit="1" customWidth="1"/>
    <col min="13540" max="13540" width="14.28515625" style="29" bestFit="1" customWidth="1"/>
    <col min="13541" max="13541" width="15.28515625" style="29" bestFit="1" customWidth="1"/>
    <col min="13542" max="13542" width="14.28515625" style="29" bestFit="1" customWidth="1"/>
    <col min="13543" max="13543" width="13.42578125" style="29" customWidth="1"/>
    <col min="13544" max="13545" width="15.28515625" style="29" bestFit="1" customWidth="1"/>
    <col min="13546" max="13546" width="14.28515625" style="29" bestFit="1" customWidth="1"/>
    <col min="13547" max="13547" width="15.28515625" style="29" bestFit="1" customWidth="1"/>
    <col min="13548" max="13551" width="14.28515625" style="29" bestFit="1" customWidth="1"/>
    <col min="13552" max="13552" width="16.85546875" style="29" bestFit="1" customWidth="1"/>
    <col min="13553" max="13553" width="13.85546875" style="29" bestFit="1" customWidth="1"/>
    <col min="13554" max="13554" width="11.42578125" style="29"/>
    <col min="13555" max="13555" width="4" style="29" bestFit="1" customWidth="1"/>
    <col min="13556" max="13556" width="24.140625" style="29" bestFit="1" customWidth="1"/>
    <col min="13557" max="13792" width="11.42578125" style="29"/>
    <col min="13793" max="13793" width="4" style="29" bestFit="1" customWidth="1"/>
    <col min="13794" max="13794" width="24.140625" style="29" bestFit="1" customWidth="1"/>
    <col min="13795" max="13795" width="16.85546875" style="29" bestFit="1" customWidth="1"/>
    <col min="13796" max="13796" width="14.28515625" style="29" bestFit="1" customWidth="1"/>
    <col min="13797" max="13797" width="15.28515625" style="29" bestFit="1" customWidth="1"/>
    <col min="13798" max="13798" width="14.28515625" style="29" bestFit="1" customWidth="1"/>
    <col min="13799" max="13799" width="13.42578125" style="29" customWidth="1"/>
    <col min="13800" max="13801" width="15.28515625" style="29" bestFit="1" customWidth="1"/>
    <col min="13802" max="13802" width="14.28515625" style="29" bestFit="1" customWidth="1"/>
    <col min="13803" max="13803" width="15.28515625" style="29" bestFit="1" customWidth="1"/>
    <col min="13804" max="13807" width="14.28515625" style="29" bestFit="1" customWidth="1"/>
    <col min="13808" max="13808" width="16.85546875" style="29" bestFit="1" customWidth="1"/>
    <col min="13809" max="13809" width="13.85546875" style="29" bestFit="1" customWidth="1"/>
    <col min="13810" max="13810" width="11.42578125" style="29"/>
    <col min="13811" max="13811" width="4" style="29" bestFit="1" customWidth="1"/>
    <col min="13812" max="13812" width="24.140625" style="29" bestFit="1" customWidth="1"/>
    <col min="13813" max="14048" width="11.42578125" style="29"/>
    <col min="14049" max="14049" width="4" style="29" bestFit="1" customWidth="1"/>
    <col min="14050" max="14050" width="24.140625" style="29" bestFit="1" customWidth="1"/>
    <col min="14051" max="14051" width="16.85546875" style="29" bestFit="1" customWidth="1"/>
    <col min="14052" max="14052" width="14.28515625" style="29" bestFit="1" customWidth="1"/>
    <col min="14053" max="14053" width="15.28515625" style="29" bestFit="1" customWidth="1"/>
    <col min="14054" max="14054" width="14.28515625" style="29" bestFit="1" customWidth="1"/>
    <col min="14055" max="14055" width="13.42578125" style="29" customWidth="1"/>
    <col min="14056" max="14057" width="15.28515625" style="29" bestFit="1" customWidth="1"/>
    <col min="14058" max="14058" width="14.28515625" style="29" bestFit="1" customWidth="1"/>
    <col min="14059" max="14059" width="15.28515625" style="29" bestFit="1" customWidth="1"/>
    <col min="14060" max="14063" width="14.28515625" style="29" bestFit="1" customWidth="1"/>
    <col min="14064" max="14064" width="16.85546875" style="29" bestFit="1" customWidth="1"/>
    <col min="14065" max="14065" width="13.85546875" style="29" bestFit="1" customWidth="1"/>
    <col min="14066" max="14066" width="11.42578125" style="29"/>
    <col min="14067" max="14067" width="4" style="29" bestFit="1" customWidth="1"/>
    <col min="14068" max="14068" width="24.140625" style="29" bestFit="1" customWidth="1"/>
    <col min="14069" max="14304" width="11.42578125" style="29"/>
    <col min="14305" max="14305" width="4" style="29" bestFit="1" customWidth="1"/>
    <col min="14306" max="14306" width="24.140625" style="29" bestFit="1" customWidth="1"/>
    <col min="14307" max="14307" width="16.85546875" style="29" bestFit="1" customWidth="1"/>
    <col min="14308" max="14308" width="14.28515625" style="29" bestFit="1" customWidth="1"/>
    <col min="14309" max="14309" width="15.28515625" style="29" bestFit="1" customWidth="1"/>
    <col min="14310" max="14310" width="14.28515625" style="29" bestFit="1" customWidth="1"/>
    <col min="14311" max="14311" width="13.42578125" style="29" customWidth="1"/>
    <col min="14312" max="14313" width="15.28515625" style="29" bestFit="1" customWidth="1"/>
    <col min="14314" max="14314" width="14.28515625" style="29" bestFit="1" customWidth="1"/>
    <col min="14315" max="14315" width="15.28515625" style="29" bestFit="1" customWidth="1"/>
    <col min="14316" max="14319" width="14.28515625" style="29" bestFit="1" customWidth="1"/>
    <col min="14320" max="14320" width="16.85546875" style="29" bestFit="1" customWidth="1"/>
    <col min="14321" max="14321" width="13.85546875" style="29" bestFit="1" customWidth="1"/>
    <col min="14322" max="14322" width="11.42578125" style="29"/>
    <col min="14323" max="14323" width="4" style="29" bestFit="1" customWidth="1"/>
    <col min="14324" max="14324" width="24.140625" style="29" bestFit="1" customWidth="1"/>
    <col min="14325" max="14560" width="11.42578125" style="29"/>
    <col min="14561" max="14561" width="4" style="29" bestFit="1" customWidth="1"/>
    <col min="14562" max="14562" width="24.140625" style="29" bestFit="1" customWidth="1"/>
    <col min="14563" max="14563" width="16.85546875" style="29" bestFit="1" customWidth="1"/>
    <col min="14564" max="14564" width="14.28515625" style="29" bestFit="1" customWidth="1"/>
    <col min="14565" max="14565" width="15.28515625" style="29" bestFit="1" customWidth="1"/>
    <col min="14566" max="14566" width="14.28515625" style="29" bestFit="1" customWidth="1"/>
    <col min="14567" max="14567" width="13.42578125" style="29" customWidth="1"/>
    <col min="14568" max="14569" width="15.28515625" style="29" bestFit="1" customWidth="1"/>
    <col min="14570" max="14570" width="14.28515625" style="29" bestFit="1" customWidth="1"/>
    <col min="14571" max="14571" width="15.28515625" style="29" bestFit="1" customWidth="1"/>
    <col min="14572" max="14575" width="14.28515625" style="29" bestFit="1" customWidth="1"/>
    <col min="14576" max="14576" width="16.85546875" style="29" bestFit="1" customWidth="1"/>
    <col min="14577" max="14577" width="13.85546875" style="29" bestFit="1" customWidth="1"/>
    <col min="14578" max="14578" width="11.42578125" style="29"/>
    <col min="14579" max="14579" width="4" style="29" bestFit="1" customWidth="1"/>
    <col min="14580" max="14580" width="24.140625" style="29" bestFit="1" customWidth="1"/>
    <col min="14581" max="14816" width="11.42578125" style="29"/>
    <col min="14817" max="14817" width="4" style="29" bestFit="1" customWidth="1"/>
    <col min="14818" max="14818" width="24.140625" style="29" bestFit="1" customWidth="1"/>
    <col min="14819" max="14819" width="16.85546875" style="29" bestFit="1" customWidth="1"/>
    <col min="14820" max="14820" width="14.28515625" style="29" bestFit="1" customWidth="1"/>
    <col min="14821" max="14821" width="15.28515625" style="29" bestFit="1" customWidth="1"/>
    <col min="14822" max="14822" width="14.28515625" style="29" bestFit="1" customWidth="1"/>
    <col min="14823" max="14823" width="13.42578125" style="29" customWidth="1"/>
    <col min="14824" max="14825" width="15.28515625" style="29" bestFit="1" customWidth="1"/>
    <col min="14826" max="14826" width="14.28515625" style="29" bestFit="1" customWidth="1"/>
    <col min="14827" max="14827" width="15.28515625" style="29" bestFit="1" customWidth="1"/>
    <col min="14828" max="14831" width="14.28515625" style="29" bestFit="1" customWidth="1"/>
    <col min="14832" max="14832" width="16.85546875" style="29" bestFit="1" customWidth="1"/>
    <col min="14833" max="14833" width="13.85546875" style="29" bestFit="1" customWidth="1"/>
    <col min="14834" max="14834" width="11.42578125" style="29"/>
    <col min="14835" max="14835" width="4" style="29" bestFit="1" customWidth="1"/>
    <col min="14836" max="14836" width="24.140625" style="29" bestFit="1" customWidth="1"/>
    <col min="14837" max="15072" width="11.42578125" style="29"/>
    <col min="15073" max="15073" width="4" style="29" bestFit="1" customWidth="1"/>
    <col min="15074" max="15074" width="24.140625" style="29" bestFit="1" customWidth="1"/>
    <col min="15075" max="15075" width="16.85546875" style="29" bestFit="1" customWidth="1"/>
    <col min="15076" max="15076" width="14.28515625" style="29" bestFit="1" customWidth="1"/>
    <col min="15077" max="15077" width="15.28515625" style="29" bestFit="1" customWidth="1"/>
    <col min="15078" max="15078" width="14.28515625" style="29" bestFit="1" customWidth="1"/>
    <col min="15079" max="15079" width="13.42578125" style="29" customWidth="1"/>
    <col min="15080" max="15081" width="15.28515625" style="29" bestFit="1" customWidth="1"/>
    <col min="15082" max="15082" width="14.28515625" style="29" bestFit="1" customWidth="1"/>
    <col min="15083" max="15083" width="15.28515625" style="29" bestFit="1" customWidth="1"/>
    <col min="15084" max="15087" width="14.28515625" style="29" bestFit="1" customWidth="1"/>
    <col min="15088" max="15088" width="16.85546875" style="29" bestFit="1" customWidth="1"/>
    <col min="15089" max="15089" width="13.85546875" style="29" bestFit="1" customWidth="1"/>
    <col min="15090" max="15090" width="11.42578125" style="29"/>
    <col min="15091" max="15091" width="4" style="29" bestFit="1" customWidth="1"/>
    <col min="15092" max="15092" width="24.140625" style="29" bestFit="1" customWidth="1"/>
    <col min="15093" max="15328" width="11.42578125" style="29"/>
    <col min="15329" max="15329" width="4" style="29" bestFit="1" customWidth="1"/>
    <col min="15330" max="15330" width="24.140625" style="29" bestFit="1" customWidth="1"/>
    <col min="15331" max="15331" width="16.85546875" style="29" bestFit="1" customWidth="1"/>
    <col min="15332" max="15332" width="14.28515625" style="29" bestFit="1" customWidth="1"/>
    <col min="15333" max="15333" width="15.28515625" style="29" bestFit="1" customWidth="1"/>
    <col min="15334" max="15334" width="14.28515625" style="29" bestFit="1" customWidth="1"/>
    <col min="15335" max="15335" width="13.42578125" style="29" customWidth="1"/>
    <col min="15336" max="15337" width="15.28515625" style="29" bestFit="1" customWidth="1"/>
    <col min="15338" max="15338" width="14.28515625" style="29" bestFit="1" customWidth="1"/>
    <col min="15339" max="15339" width="15.28515625" style="29" bestFit="1" customWidth="1"/>
    <col min="15340" max="15343" width="14.28515625" style="29" bestFit="1" customWidth="1"/>
    <col min="15344" max="15344" width="16.85546875" style="29" bestFit="1" customWidth="1"/>
    <col min="15345" max="15345" width="13.85546875" style="29" bestFit="1" customWidth="1"/>
    <col min="15346" max="15346" width="11.42578125" style="29"/>
    <col min="15347" max="15347" width="4" style="29" bestFit="1" customWidth="1"/>
    <col min="15348" max="15348" width="24.140625" style="29" bestFit="1" customWidth="1"/>
    <col min="15349" max="15584" width="11.42578125" style="29"/>
    <col min="15585" max="15585" width="4" style="29" bestFit="1" customWidth="1"/>
    <col min="15586" max="15586" width="24.140625" style="29" bestFit="1" customWidth="1"/>
    <col min="15587" max="15587" width="16.85546875" style="29" bestFit="1" customWidth="1"/>
    <col min="15588" max="15588" width="14.28515625" style="29" bestFit="1" customWidth="1"/>
    <col min="15589" max="15589" width="15.28515625" style="29" bestFit="1" customWidth="1"/>
    <col min="15590" max="15590" width="14.28515625" style="29" bestFit="1" customWidth="1"/>
    <col min="15591" max="15591" width="13.42578125" style="29" customWidth="1"/>
    <col min="15592" max="15593" width="15.28515625" style="29" bestFit="1" customWidth="1"/>
    <col min="15594" max="15594" width="14.28515625" style="29" bestFit="1" customWidth="1"/>
    <col min="15595" max="15595" width="15.28515625" style="29" bestFit="1" customWidth="1"/>
    <col min="15596" max="15599" width="14.28515625" style="29" bestFit="1" customWidth="1"/>
    <col min="15600" max="15600" width="16.85546875" style="29" bestFit="1" customWidth="1"/>
    <col min="15601" max="15601" width="13.85546875" style="29" bestFit="1" customWidth="1"/>
    <col min="15602" max="15602" width="11.42578125" style="29"/>
    <col min="15603" max="15603" width="4" style="29" bestFit="1" customWidth="1"/>
    <col min="15604" max="15604" width="24.140625" style="29" bestFit="1" customWidth="1"/>
    <col min="15605" max="15840" width="11.42578125" style="29"/>
    <col min="15841" max="15841" width="4" style="29" bestFit="1" customWidth="1"/>
    <col min="15842" max="15842" width="24.140625" style="29" bestFit="1" customWidth="1"/>
    <col min="15843" max="15843" width="16.85546875" style="29" bestFit="1" customWidth="1"/>
    <col min="15844" max="15844" width="14.28515625" style="29" bestFit="1" customWidth="1"/>
    <col min="15845" max="15845" width="15.28515625" style="29" bestFit="1" customWidth="1"/>
    <col min="15846" max="15846" width="14.28515625" style="29" bestFit="1" customWidth="1"/>
    <col min="15847" max="15847" width="13.42578125" style="29" customWidth="1"/>
    <col min="15848" max="15849" width="15.28515625" style="29" bestFit="1" customWidth="1"/>
    <col min="15850" max="15850" width="14.28515625" style="29" bestFit="1" customWidth="1"/>
    <col min="15851" max="15851" width="15.28515625" style="29" bestFit="1" customWidth="1"/>
    <col min="15852" max="15855" width="14.28515625" style="29" bestFit="1" customWidth="1"/>
    <col min="15856" max="15856" width="16.85546875" style="29" bestFit="1" customWidth="1"/>
    <col min="15857" max="15857" width="13.85546875" style="29" bestFit="1" customWidth="1"/>
    <col min="15858" max="15858" width="11.42578125" style="29"/>
    <col min="15859" max="15859" width="4" style="29" bestFit="1" customWidth="1"/>
    <col min="15860" max="15860" width="24.140625" style="29" bestFit="1" customWidth="1"/>
    <col min="15861" max="16096" width="11.42578125" style="29"/>
    <col min="16097" max="16097" width="4" style="29" bestFit="1" customWidth="1"/>
    <col min="16098" max="16098" width="24.140625" style="29" bestFit="1" customWidth="1"/>
    <col min="16099" max="16099" width="16.85546875" style="29" bestFit="1" customWidth="1"/>
    <col min="16100" max="16100" width="14.28515625" style="29" bestFit="1" customWidth="1"/>
    <col min="16101" max="16101" width="15.28515625" style="29" bestFit="1" customWidth="1"/>
    <col min="16102" max="16102" width="14.28515625" style="29" bestFit="1" customWidth="1"/>
    <col min="16103" max="16103" width="13.42578125" style="29" customWidth="1"/>
    <col min="16104" max="16105" width="15.28515625" style="29" bestFit="1" customWidth="1"/>
    <col min="16106" max="16106" width="14.28515625" style="29" bestFit="1" customWidth="1"/>
    <col min="16107" max="16107" width="15.28515625" style="29" bestFit="1" customWidth="1"/>
    <col min="16108" max="16111" width="14.28515625" style="29" bestFit="1" customWidth="1"/>
    <col min="16112" max="16112" width="16.85546875" style="29" bestFit="1" customWidth="1"/>
    <col min="16113" max="16113" width="13.85546875" style="29" bestFit="1" customWidth="1"/>
    <col min="16114" max="16114" width="11.42578125" style="29"/>
    <col min="16115" max="16115" width="4" style="29" bestFit="1" customWidth="1"/>
    <col min="16116" max="16116" width="24.140625" style="29" bestFit="1" customWidth="1"/>
    <col min="16117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5"/>
    </row>
    <row r="3" spans="1:15" ht="17.25" thickBot="1" x14ac:dyDescent="0.4">
      <c r="A3" s="63" t="s">
        <v>161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x14ac:dyDescent="0.2">
      <c r="A4" s="36"/>
      <c r="B4" s="40" t="s">
        <v>81</v>
      </c>
      <c r="C4" s="61" t="s">
        <v>78</v>
      </c>
      <c r="D4" s="43" t="s">
        <v>82</v>
      </c>
      <c r="E4" s="43" t="s">
        <v>83</v>
      </c>
      <c r="F4" s="43" t="s">
        <v>84</v>
      </c>
      <c r="G4" s="43" t="s">
        <v>85</v>
      </c>
      <c r="H4" s="43" t="s">
        <v>86</v>
      </c>
      <c r="I4" s="43" t="s">
        <v>87</v>
      </c>
      <c r="J4" s="43" t="s">
        <v>88</v>
      </c>
      <c r="K4" s="43" t="s">
        <v>89</v>
      </c>
      <c r="L4" s="43" t="s">
        <v>90</v>
      </c>
      <c r="M4" s="43" t="s">
        <v>91</v>
      </c>
      <c r="N4" s="43" t="s">
        <v>92</v>
      </c>
      <c r="O4" s="43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7187.9416937304732</v>
      </c>
      <c r="D6" s="47">
        <f>'[1]Enero 2024'!L11</f>
        <v>1006.3123579639125</v>
      </c>
      <c r="E6" s="48">
        <f>'[1]Febrero 2024'!L11</f>
        <v>1150.0665814254291</v>
      </c>
      <c r="F6" s="48">
        <f>'[1]Marzo 2024'!L11</f>
        <v>1078.1923632593735</v>
      </c>
      <c r="G6" s="48">
        <f>'[1]Abril 2024'!L11</f>
        <v>1078.1923632593735</v>
      </c>
      <c r="H6" s="48">
        <f>'[1]Mayo 2024'!L11</f>
        <v>790.6742711206648</v>
      </c>
      <c r="I6" s="48">
        <f>'[1]Junio 2024'!L11</f>
        <v>359.39713291260199</v>
      </c>
      <c r="J6" s="48">
        <f>'[1]Julio 2024'!L11</f>
        <v>646.91522505131047</v>
      </c>
      <c r="K6" s="48">
        <f>'[1]Agosto 2024'!L11</f>
        <v>251.5780894909781</v>
      </c>
      <c r="L6" s="48">
        <f>'[1]Septiembre 2024'!L11</f>
        <v>251.5780894909781</v>
      </c>
      <c r="M6" s="48">
        <f>'[1]Octubre 2024'!L11</f>
        <v>345.02093894919631</v>
      </c>
      <c r="N6" s="48">
        <f>'[1]Noviembre 2024'!L11</f>
        <v>122.1952373850295</v>
      </c>
      <c r="O6" s="48">
        <f>'[1]Diciembre 2024'!L11</f>
        <v>107.81904342162383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11776.106527614673</v>
      </c>
      <c r="D7" s="51">
        <f>'[1]Enero 2024'!L12</f>
        <v>1648.655767168289</v>
      </c>
      <c r="E7" s="52">
        <f>'[1]Febrero 2024'!L12</f>
        <v>1884.1703444156128</v>
      </c>
      <c r="F7" s="52">
        <f>'[1]Marzo 2024'!L12</f>
        <v>1766.4177963599234</v>
      </c>
      <c r="G7" s="52">
        <f>'[1]Abril 2024'!L12</f>
        <v>1766.4177963599234</v>
      </c>
      <c r="H7" s="52">
        <f>'[1]Mayo 2024'!L12</f>
        <v>1295.3728399720339</v>
      </c>
      <c r="I7" s="52">
        <f>'[1]Junio 2024'!L12</f>
        <v>588.80540539019978</v>
      </c>
      <c r="J7" s="52">
        <f>'[1]Julio 2024'!L12</f>
        <v>1059.8503617780891</v>
      </c>
      <c r="K7" s="52">
        <f>'[1]Agosto 2024'!L12</f>
        <v>412.16394179207219</v>
      </c>
      <c r="L7" s="52">
        <f>'[1]Septiembre 2024'!L12</f>
        <v>412.16394179207219</v>
      </c>
      <c r="M7" s="52">
        <f>'[1]Octubre 2024'!L12</f>
        <v>565.25268351400803</v>
      </c>
      <c r="N7" s="52">
        <f>'[1]Noviembre 2024'!L12</f>
        <v>200.1941854743192</v>
      </c>
      <c r="O7" s="52">
        <f>'[1]Diciembre 2024'!L12</f>
        <v>176.6414635981275</v>
      </c>
    </row>
    <row r="8" spans="1:15" x14ac:dyDescent="0.2">
      <c r="A8" s="44" t="s">
        <v>96</v>
      </c>
      <c r="B8" s="49" t="s">
        <v>20</v>
      </c>
      <c r="C8" s="50">
        <f t="shared" si="0"/>
        <v>8330.9844148212778</v>
      </c>
      <c r="D8" s="51">
        <f>'[1]Enero 2024'!L13</f>
        <v>1166.3384217420403</v>
      </c>
      <c r="E8" s="52">
        <f>'[1]Febrero 2024'!L13</f>
        <v>1332.9527664670711</v>
      </c>
      <c r="F8" s="52">
        <f>'[1]Marzo 2024'!L13</f>
        <v>1249.648947810452</v>
      </c>
      <c r="G8" s="52">
        <f>'[1]Abril 2024'!L13</f>
        <v>1249.648947810452</v>
      </c>
      <c r="H8" s="52">
        <f>'[1]Mayo 2024'!L13</f>
        <v>916.40907934073607</v>
      </c>
      <c r="I8" s="52">
        <f>'[1]Junio 2024'!L13</f>
        <v>416.54927663616223</v>
      </c>
      <c r="J8" s="52">
        <f>'[1]Julio 2024'!L13</f>
        <v>749.78914510587799</v>
      </c>
      <c r="K8" s="52">
        <f>'[1]Agosto 2024'!L13</f>
        <v>291.58460543551001</v>
      </c>
      <c r="L8" s="52">
        <f>'[1]Septiembre 2024'!L13</f>
        <v>291.58460543551001</v>
      </c>
      <c r="M8" s="52">
        <f>'[1]Octubre 2024'!L13</f>
        <v>399.88694784208684</v>
      </c>
      <c r="N8" s="52">
        <f>'[1]Noviembre 2024'!L13</f>
        <v>141.6269999947275</v>
      </c>
      <c r="O8" s="52">
        <f>'[1]Diciembre 2024'!L13</f>
        <v>124.96467120065211</v>
      </c>
    </row>
    <row r="9" spans="1:15" x14ac:dyDescent="0.2">
      <c r="A9" s="44" t="s">
        <v>97</v>
      </c>
      <c r="B9" s="49" t="s">
        <v>21</v>
      </c>
      <c r="C9" s="50">
        <f t="shared" si="0"/>
        <v>10709.908706623679</v>
      </c>
      <c r="D9" s="51">
        <f>'[1]Enero 2024'!L14</f>
        <v>1499.3879949723528</v>
      </c>
      <c r="E9" s="52">
        <f>'[1]Febrero 2024'!L14</f>
        <v>1713.5792996691207</v>
      </c>
      <c r="F9" s="52">
        <f>'[1]Marzo 2024'!L14</f>
        <v>1606.4879586820584</v>
      </c>
      <c r="G9" s="52">
        <f>'[1]Abril 2024'!L14</f>
        <v>1606.4879586820582</v>
      </c>
      <c r="H9" s="52">
        <f>'[1]Mayo 2024'!L14</f>
        <v>1178.0909780841173</v>
      </c>
      <c r="I9" s="52">
        <f>'[1]Junio 2024'!L14</f>
        <v>535.49550718720593</v>
      </c>
      <c r="J9" s="52">
        <f>'[1]Julio 2024'!L14</f>
        <v>963.89248778514684</v>
      </c>
      <c r="K9" s="52">
        <f>'[1]Agosto 2024'!L14</f>
        <v>374.84699874308819</v>
      </c>
      <c r="L9" s="52">
        <f>'[1]Septiembre 2024'!L14</f>
        <v>374.84699874308814</v>
      </c>
      <c r="M9" s="52">
        <f>'[1]Octubre 2024'!L14</f>
        <v>514.07522702117672</v>
      </c>
      <c r="N9" s="52">
        <f>'[1]Noviembre 2024'!L14</f>
        <v>182.0687886101469</v>
      </c>
      <c r="O9" s="52">
        <f>'[1]Diciembre 2024'!L14</f>
        <v>160.64850844411771</v>
      </c>
    </row>
    <row r="10" spans="1:15" x14ac:dyDescent="0.2">
      <c r="A10" s="44" t="s">
        <v>98</v>
      </c>
      <c r="B10" s="49" t="s">
        <v>22</v>
      </c>
      <c r="C10" s="50">
        <f t="shared" si="0"/>
        <v>44780.286876221377</v>
      </c>
      <c r="D10" s="51">
        <f>'[1]Enero 2024'!L15</f>
        <v>6269.2434074717057</v>
      </c>
      <c r="E10" s="52">
        <f>'[1]Febrero 2024'!L15</f>
        <v>7164.8204225009167</v>
      </c>
      <c r="F10" s="52">
        <f>'[1]Marzo 2024'!L15</f>
        <v>6717.0499416569492</v>
      </c>
      <c r="G10" s="52">
        <f>'[1]Abril 2024'!L15</f>
        <v>6717.0499416569492</v>
      </c>
      <c r="H10" s="52">
        <f>'[1]Mayo 2024'!L15</f>
        <v>4925.835822696401</v>
      </c>
      <c r="I10" s="52">
        <f>'[1]Junio 2024'!L15</f>
        <v>2239.0146442555792</v>
      </c>
      <c r="J10" s="52">
        <f>'[1]Julio 2024'!L15</f>
        <v>4030.2287632161265</v>
      </c>
      <c r="K10" s="52">
        <f>'[1]Agosto 2024'!L15</f>
        <v>1567.3108518679262</v>
      </c>
      <c r="L10" s="52">
        <f>'[1]Septiembre 2024'!L15</f>
        <v>1567.3108518679262</v>
      </c>
      <c r="M10" s="52">
        <f>'[1]Octubre 2024'!L15</f>
        <v>2149.452135640488</v>
      </c>
      <c r="N10" s="52">
        <f>'[1]Noviembre 2024'!L15</f>
        <v>761.26630100274349</v>
      </c>
      <c r="O10" s="52">
        <f>'[1]Diciembre 2024'!L15</f>
        <v>671.70379238765236</v>
      </c>
    </row>
    <row r="11" spans="1:15" x14ac:dyDescent="0.2">
      <c r="A11" s="44" t="s">
        <v>99</v>
      </c>
      <c r="B11" s="49" t="s">
        <v>23</v>
      </c>
      <c r="C11" s="50">
        <f t="shared" si="0"/>
        <v>8898.8439127475867</v>
      </c>
      <c r="D11" s="51">
        <f>'[1]Enero 2024'!L16</f>
        <v>1245.8387925990908</v>
      </c>
      <c r="E11" s="52">
        <f>'[1]Febrero 2024'!L16</f>
        <v>1423.8099630522499</v>
      </c>
      <c r="F11" s="52">
        <f>'[1]Marzo 2024'!L16</f>
        <v>1334.8279601280508</v>
      </c>
      <c r="G11" s="52">
        <f>'[1]Abril 2024'!L16</f>
        <v>1334.8279601280506</v>
      </c>
      <c r="H11" s="52">
        <f>'[1]Mayo 2024'!L16</f>
        <v>978.87367821379792</v>
      </c>
      <c r="I11" s="52">
        <f>'[1]Junio 2024'!L16</f>
        <v>444.94225534241912</v>
      </c>
      <c r="J11" s="52">
        <f>'[1]Julio 2024'!L16</f>
        <v>800.89653725667165</v>
      </c>
      <c r="K11" s="52">
        <f>'[1]Agosto 2024'!L16</f>
        <v>311.45969814977263</v>
      </c>
      <c r="L11" s="52">
        <f>'[1]Septiembre 2024'!L16</f>
        <v>311.45969814977263</v>
      </c>
      <c r="M11" s="52">
        <f>'[1]Octubre 2024'!L16</f>
        <v>427.14418301646845</v>
      </c>
      <c r="N11" s="52">
        <f>'[1]Noviembre 2024'!L16</f>
        <v>151.28062951859701</v>
      </c>
      <c r="O11" s="52">
        <f>'[1]Diciembre 2024'!L16</f>
        <v>133.48255719264637</v>
      </c>
    </row>
    <row r="12" spans="1:15" x14ac:dyDescent="0.2">
      <c r="A12" s="44" t="s">
        <v>100</v>
      </c>
      <c r="B12" s="49" t="s">
        <v>24</v>
      </c>
      <c r="C12" s="50">
        <f t="shared" si="0"/>
        <v>7001.1942269349693</v>
      </c>
      <c r="D12" s="51">
        <f>'[1]Enero 2024'!L17</f>
        <v>980.16769908073275</v>
      </c>
      <c r="E12" s="52">
        <f>'[1]Febrero 2024'!L17</f>
        <v>1120.1870929879128</v>
      </c>
      <c r="F12" s="52">
        <f>'[1]Marzo 2024'!L17</f>
        <v>1050.1802144223057</v>
      </c>
      <c r="G12" s="52">
        <f>'[1]Abril 2024'!L17</f>
        <v>1050.1802144223057</v>
      </c>
      <c r="H12" s="52">
        <f>'[1]Mayo 2024'!L17</f>
        <v>770.13203198133601</v>
      </c>
      <c r="I12" s="52">
        <f>'[1]Junio 2024'!L17</f>
        <v>350.05975831988161</v>
      </c>
      <c r="J12" s="52">
        <f>'[1]Julio 2024'!L17</f>
        <v>630.10794076085119</v>
      </c>
      <c r="K12" s="52">
        <f>'[1]Agosto 2024'!L17</f>
        <v>245.04192477018319</v>
      </c>
      <c r="L12" s="52">
        <f>'[1]Septiembre 2024'!L17</f>
        <v>245.04192477018319</v>
      </c>
      <c r="M12" s="52">
        <f>'[1]Octubre 2024'!L17</f>
        <v>336.05706735903487</v>
      </c>
      <c r="N12" s="52">
        <f>'[1]Noviembre 2024'!L17</f>
        <v>119.02052451054513</v>
      </c>
      <c r="O12" s="52">
        <f>'[1]Diciembre 2024'!L17</f>
        <v>105.01783354969838</v>
      </c>
    </row>
    <row r="13" spans="1:15" x14ac:dyDescent="0.2">
      <c r="A13" s="44" t="s">
        <v>101</v>
      </c>
      <c r="B13" s="49" t="s">
        <v>25</v>
      </c>
      <c r="C13" s="50">
        <f t="shared" si="0"/>
        <v>21580.655109001586</v>
      </c>
      <c r="D13" s="51">
        <f>'[1]Enero 2024'!L18</f>
        <v>3021.2932790046734</v>
      </c>
      <c r="E13" s="52">
        <f>'[1]Febrero 2024'!L18</f>
        <v>3452.8925391504899</v>
      </c>
      <c r="F13" s="52">
        <f>'[1]Marzo 2024'!L18</f>
        <v>3237.1015965467545</v>
      </c>
      <c r="G13" s="52">
        <f>'[1]Abril 2024'!L18</f>
        <v>3237.1015965467545</v>
      </c>
      <c r="H13" s="52">
        <f>'[1]Mayo 2024'!L18</f>
        <v>2373.8741180245456</v>
      </c>
      <c r="I13" s="52">
        <f>'[1]Junio 2024'!L18</f>
        <v>1079.0329002412325</v>
      </c>
      <c r="J13" s="52">
        <f>'[1]Julio 2024'!L18</f>
        <v>1942.2603787634412</v>
      </c>
      <c r="K13" s="52">
        <f>'[1]Agosto 2024'!L18</f>
        <v>755.32331975116824</v>
      </c>
      <c r="L13" s="52">
        <f>'[1]Septiembre 2024'!L18</f>
        <v>755.32331975116824</v>
      </c>
      <c r="M13" s="52">
        <f>'[1]Octubre 2024'!L18</f>
        <v>1035.8706575682047</v>
      </c>
      <c r="N13" s="52">
        <f>'[1]Noviembre 2024'!L18</f>
        <v>366.87182316309156</v>
      </c>
      <c r="O13" s="52">
        <f>'[1]Diciembre 2024'!L18</f>
        <v>323.70958049006396</v>
      </c>
    </row>
    <row r="14" spans="1:15" x14ac:dyDescent="0.2">
      <c r="A14" s="44" t="s">
        <v>102</v>
      </c>
      <c r="B14" s="49" t="s">
        <v>26</v>
      </c>
      <c r="C14" s="50">
        <f t="shared" si="0"/>
        <v>28766.101186477914</v>
      </c>
      <c r="D14" s="51">
        <f>'[1]Enero 2024'!L19</f>
        <v>4027.2562505121723</v>
      </c>
      <c r="E14" s="52">
        <f>'[1]Febrero 2024'!L19</f>
        <v>4602.5598233951332</v>
      </c>
      <c r="F14" s="52">
        <f>'[1]Marzo 2024'!L19</f>
        <v>4314.9196169828974</v>
      </c>
      <c r="G14" s="52">
        <f>'[1]Abril 2024'!L19</f>
        <v>4314.9196169828974</v>
      </c>
      <c r="H14" s="52">
        <f>'[1]Mayo 2024'!L19</f>
        <v>3164.2738711194916</v>
      </c>
      <c r="I14" s="52">
        <f>'[1]Junio 2024'!L19</f>
        <v>1438.3052523243832</v>
      </c>
      <c r="J14" s="52">
        <f>'[1]Julio 2024'!L19</f>
        <v>2588.9509981877886</v>
      </c>
      <c r="K14" s="52">
        <f>'[1]Agosto 2024'!L19</f>
        <v>1006.8140626280428</v>
      </c>
      <c r="L14" s="52">
        <f>'[1]Septiembre 2024'!L19</f>
        <v>1006.8140626280428</v>
      </c>
      <c r="M14" s="52">
        <f>'[1]Octubre 2024'!L19</f>
        <v>1380.7718070282885</v>
      </c>
      <c r="N14" s="52">
        <f>'[1]Noviembre 2024'!L19</f>
        <v>489.02463499243481</v>
      </c>
      <c r="O14" s="52">
        <f>'[1]Diciembre 2024'!L19</f>
        <v>431.49118969634009</v>
      </c>
    </row>
    <row r="15" spans="1:15" x14ac:dyDescent="0.2">
      <c r="A15" s="44" t="s">
        <v>103</v>
      </c>
      <c r="B15" s="49" t="s">
        <v>27</v>
      </c>
      <c r="C15" s="50">
        <f t="shared" si="0"/>
        <v>15927.198211364946</v>
      </c>
      <c r="D15" s="51">
        <f>'[1]Enero 2024'!L20</f>
        <v>2229.808903683389</v>
      </c>
      <c r="E15" s="52">
        <f>'[1]Febrero 2024'!L20</f>
        <v>2548.3426520566518</v>
      </c>
      <c r="F15" s="52">
        <f>'[1]Marzo 2024'!L20</f>
        <v>2389.0821894938922</v>
      </c>
      <c r="G15" s="52">
        <f>'[1]Abril 2024'!L20</f>
        <v>2389.0821894938922</v>
      </c>
      <c r="H15" s="52">
        <f>'[1]Mayo 2024'!L20</f>
        <v>1751.9933206677933</v>
      </c>
      <c r="I15" s="52">
        <f>'[1]Junio 2024'!L20</f>
        <v>796.36001742864505</v>
      </c>
      <c r="J15" s="52">
        <f>'[1]Julio 2024'!L20</f>
        <v>1433.4488862547439</v>
      </c>
      <c r="K15" s="52">
        <f>'[1]Agosto 2024'!L20</f>
        <v>557.45222592084724</v>
      </c>
      <c r="L15" s="52">
        <f>'[1]Septiembre 2024'!L20</f>
        <v>557.45222592084713</v>
      </c>
      <c r="M15" s="52">
        <f>'[1]Octubre 2024'!L20</f>
        <v>764.5049328249529</v>
      </c>
      <c r="N15" s="52">
        <f>'[1]Noviembre 2024'!L20</f>
        <v>270.76287611148985</v>
      </c>
      <c r="O15" s="52">
        <f>'[1]Diciembre 2024'!L20</f>
        <v>238.90779150779775</v>
      </c>
    </row>
    <row r="16" spans="1:15" x14ac:dyDescent="0.2">
      <c r="A16" s="44" t="s">
        <v>104</v>
      </c>
      <c r="B16" s="49" t="s">
        <v>28</v>
      </c>
      <c r="C16" s="50">
        <f t="shared" si="0"/>
        <v>10101.23902098193</v>
      </c>
      <c r="D16" s="51">
        <f>'[1]Enero 2024'!L21</f>
        <v>1414.174194878015</v>
      </c>
      <c r="E16" s="52">
        <f>'[1]Febrero 2024'!L21</f>
        <v>1616.1924962683825</v>
      </c>
      <c r="F16" s="52">
        <f>'[1]Marzo 2024'!L21</f>
        <v>1515.1874119095617</v>
      </c>
      <c r="G16" s="52">
        <f>'[1]Abril 2024'!L21</f>
        <v>1515.1874119095612</v>
      </c>
      <c r="H16" s="52">
        <f>'[1]Mayo 2024'!L21</f>
        <v>1111.1372546742843</v>
      </c>
      <c r="I16" s="52">
        <f>'[1]Junio 2024'!L21</f>
        <v>505.06201882136907</v>
      </c>
      <c r="J16" s="52">
        <f>'[1]Julio 2024'!L21</f>
        <v>909.11217605664592</v>
      </c>
      <c r="K16" s="52">
        <f>'[1]Agosto 2024'!L21</f>
        <v>353.54354871950375</v>
      </c>
      <c r="L16" s="52">
        <f>'[1]Septiembre 2024'!L21</f>
        <v>353.54354871950369</v>
      </c>
      <c r="M16" s="52">
        <f>'[1]Octubre 2024'!L21</f>
        <v>484.85910432596899</v>
      </c>
      <c r="N16" s="52">
        <f>'[1]Noviembre 2024'!L21</f>
        <v>171.7213845972654</v>
      </c>
      <c r="O16" s="52">
        <f>'[1]Diciembre 2024'!L21</f>
        <v>151.51847010186529</v>
      </c>
    </row>
    <row r="17" spans="1:15" x14ac:dyDescent="0.2">
      <c r="A17" s="44" t="s">
        <v>105</v>
      </c>
      <c r="B17" s="49" t="s">
        <v>29</v>
      </c>
      <c r="C17" s="50">
        <f t="shared" si="0"/>
        <v>7652.9050462745618</v>
      </c>
      <c r="D17" s="51">
        <f>'[1]Enero 2024'!L22</f>
        <v>1071.4072610115491</v>
      </c>
      <c r="E17" s="52">
        <f>'[1]Febrero 2024'!L22</f>
        <v>1224.4604532921007</v>
      </c>
      <c r="F17" s="52">
        <f>'[1]Marzo 2024'!L22</f>
        <v>1147.936937891327</v>
      </c>
      <c r="G17" s="52">
        <f>'[1]Abril 2024'!L22</f>
        <v>1147.936937891327</v>
      </c>
      <c r="H17" s="52">
        <f>'[1]Mayo 2024'!L22</f>
        <v>841.82028419855067</v>
      </c>
      <c r="I17" s="52">
        <f>'[1]Junio 2024'!L22</f>
        <v>382.64530365938657</v>
      </c>
      <c r="J17" s="52">
        <f>'[1]Julio 2024'!L22</f>
        <v>688.76195735216265</v>
      </c>
      <c r="K17" s="52">
        <f>'[1]Agosto 2024'!L22</f>
        <v>267.85181525288726</v>
      </c>
      <c r="L17" s="52">
        <f>'[1]Septiembre 2024'!L22</f>
        <v>267.85181525288726</v>
      </c>
      <c r="M17" s="52">
        <f>'[1]Octubre 2024'!L22</f>
        <v>367.33916290079759</v>
      </c>
      <c r="N17" s="52">
        <f>'[1]Noviembre 2024'!L22</f>
        <v>130.09962916508823</v>
      </c>
      <c r="O17" s="52">
        <f>'[1]Diciembre 2024'!L22</f>
        <v>114.79348840649922</v>
      </c>
    </row>
    <row r="18" spans="1:15" x14ac:dyDescent="0.2">
      <c r="A18" s="44" t="s">
        <v>106</v>
      </c>
      <c r="B18" s="49" t="s">
        <v>30</v>
      </c>
      <c r="C18" s="50">
        <f t="shared" si="0"/>
        <v>10341.372953792499</v>
      </c>
      <c r="D18" s="51">
        <f>'[1]Enero 2024'!L23</f>
        <v>1447.7929628717136</v>
      </c>
      <c r="E18" s="52">
        <f>'[1]Febrero 2024'!L23</f>
        <v>1654.61378889414</v>
      </c>
      <c r="F18" s="52">
        <f>'[1]Marzo 2024'!L23</f>
        <v>1551.2075388871679</v>
      </c>
      <c r="G18" s="52">
        <f>'[1]Abril 2024'!L23</f>
        <v>1551.2075388871676</v>
      </c>
      <c r="H18" s="52">
        <f>'[1]Mayo 2024'!L23</f>
        <v>1137.5520101615123</v>
      </c>
      <c r="I18" s="52">
        <f>'[1]Junio 2024'!L23</f>
        <v>517.06871707302912</v>
      </c>
      <c r="J18" s="52">
        <f>'[1]Julio 2024'!L23</f>
        <v>930.72424579868448</v>
      </c>
      <c r="K18" s="52">
        <f>'[1]Agosto 2024'!L23</f>
        <v>361.9482407179284</v>
      </c>
      <c r="L18" s="52">
        <f>'[1]Septiembre 2024'!L23</f>
        <v>361.9482407179284</v>
      </c>
      <c r="M18" s="52">
        <f>'[1]Octubre 2024'!L23</f>
        <v>496.38552433632231</v>
      </c>
      <c r="N18" s="52">
        <f>'[1]Noviembre 2024'!L23</f>
        <v>175.80366909180754</v>
      </c>
      <c r="O18" s="52">
        <f>'[1]Diciembre 2024'!L23</f>
        <v>155.12047635510072</v>
      </c>
    </row>
    <row r="19" spans="1:15" x14ac:dyDescent="0.2">
      <c r="A19" s="44" t="s">
        <v>107</v>
      </c>
      <c r="B19" s="49" t="s">
        <v>31</v>
      </c>
      <c r="C19" s="50">
        <f t="shared" si="0"/>
        <v>6244.1637265910485</v>
      </c>
      <c r="D19" s="51">
        <f>'[1]Enero 2024'!L24</f>
        <v>874.18337417779674</v>
      </c>
      <c r="E19" s="52">
        <f>'[1]Febrero 2024'!L24</f>
        <v>999.0626436445483</v>
      </c>
      <c r="F19" s="52">
        <f>'[1]Marzo 2024'!L24</f>
        <v>936.62552255033745</v>
      </c>
      <c r="G19" s="52">
        <f>'[1]Abril 2024'!L24</f>
        <v>936.62552255033734</v>
      </c>
      <c r="H19" s="52">
        <f>'[1]Mayo 2024'!L24</f>
        <v>686.85860481961788</v>
      </c>
      <c r="I19" s="52">
        <f>'[1]Junio 2024'!L24</f>
        <v>312.20822822353858</v>
      </c>
      <c r="J19" s="52">
        <f>'[1]Julio 2024'!L24</f>
        <v>561.97514595425798</v>
      </c>
      <c r="K19" s="52">
        <f>'[1]Agosto 2024'!L24</f>
        <v>218.54584354444913</v>
      </c>
      <c r="L19" s="52">
        <f>'[1]Septiembre 2024'!L24</f>
        <v>218.54584354444913</v>
      </c>
      <c r="M19" s="52">
        <f>'[1]Octubre 2024'!L24</f>
        <v>299.71963097308611</v>
      </c>
      <c r="N19" s="52">
        <f>'[1]Noviembre 2024'!L24</f>
        <v>106.15098192954186</v>
      </c>
      <c r="O19" s="52">
        <f>'[1]Diciembre 2024'!L24</f>
        <v>93.662384679089413</v>
      </c>
    </row>
    <row r="20" spans="1:15" x14ac:dyDescent="0.2">
      <c r="A20" s="44" t="s">
        <v>108</v>
      </c>
      <c r="B20" s="49" t="s">
        <v>32</v>
      </c>
      <c r="C20" s="50">
        <f t="shared" si="0"/>
        <v>7816.9656803378084</v>
      </c>
      <c r="D20" s="51">
        <f>'[1]Enero 2024'!L25</f>
        <v>1094.3757616683145</v>
      </c>
      <c r="E20" s="52">
        <f>'[1]Febrero 2024'!L25</f>
        <v>1250.7100614001045</v>
      </c>
      <c r="F20" s="52">
        <f>'[1]Marzo 2024'!L25</f>
        <v>1172.5460583176612</v>
      </c>
      <c r="G20" s="52">
        <f>'[1]Abril 2024'!L25</f>
        <v>1172.5460583176612</v>
      </c>
      <c r="H20" s="52">
        <f>'[1]Mayo 2024'!L25</f>
        <v>859.86696957590914</v>
      </c>
      <c r="I20" s="52">
        <f>'[1]Junio 2024'!L25</f>
        <v>390.84833646328138</v>
      </c>
      <c r="J20" s="52">
        <f>'[1]Julio 2024'!L25</f>
        <v>703.52742520503307</v>
      </c>
      <c r="K20" s="52">
        <f>'[1]Agosto 2024'!L25</f>
        <v>273.59394041707861</v>
      </c>
      <c r="L20" s="52">
        <f>'[1]Septiembre 2024'!L25</f>
        <v>273.59394041707861</v>
      </c>
      <c r="M20" s="52">
        <f>'[1]Octubre 2024'!L25</f>
        <v>375.21406734784858</v>
      </c>
      <c r="N20" s="52">
        <f>'[1]Noviembre 2024'!L25</f>
        <v>132.8886651616354</v>
      </c>
      <c r="O20" s="52">
        <f>'[1]Diciembre 2024'!L25</f>
        <v>117.25439604620266</v>
      </c>
    </row>
    <row r="21" spans="1:15" x14ac:dyDescent="0.2">
      <c r="A21" s="44" t="s">
        <v>109</v>
      </c>
      <c r="B21" s="49" t="s">
        <v>33</v>
      </c>
      <c r="C21" s="50">
        <f t="shared" si="0"/>
        <v>36437.356403027639</v>
      </c>
      <c r="D21" s="51">
        <f>'[1]Enero 2024'!L26</f>
        <v>5101.2325366919058</v>
      </c>
      <c r="E21" s="52">
        <f>'[1]Febrero 2024'!L26</f>
        <v>5829.9562934909509</v>
      </c>
      <c r="F21" s="52">
        <f>'[1]Marzo 2024'!L26</f>
        <v>5465.6090832471864</v>
      </c>
      <c r="G21" s="52">
        <f>'[1]Abril 2024'!L26</f>
        <v>5465.6090832471855</v>
      </c>
      <c r="H21" s="52">
        <f>'[1]Mayo 2024'!L26</f>
        <v>4008.1126757965694</v>
      </c>
      <c r="I21" s="52">
        <f>'[1]Junio 2024'!L26</f>
        <v>1821.8680646206446</v>
      </c>
      <c r="J21" s="52">
        <f>'[1]Julio 2024'!L26</f>
        <v>3279.3644720712605</v>
      </c>
      <c r="K21" s="52">
        <f>'[1]Agosto 2024'!L26</f>
        <v>1275.3081341729765</v>
      </c>
      <c r="L21" s="52">
        <f>'[1]Septiembre 2024'!L26</f>
        <v>1275.3081341729762</v>
      </c>
      <c r="M21" s="52">
        <f>'[1]Octubre 2024'!L26</f>
        <v>1748.9917774325381</v>
      </c>
      <c r="N21" s="52">
        <f>'[1]Noviembre 2024'!L26</f>
        <v>619.4362176357746</v>
      </c>
      <c r="O21" s="52">
        <f>'[1]Diciembre 2024'!L26</f>
        <v>546.55993044766797</v>
      </c>
    </row>
    <row r="22" spans="1:15" x14ac:dyDescent="0.2">
      <c r="A22" s="44" t="s">
        <v>110</v>
      </c>
      <c r="B22" s="49" t="s">
        <v>34</v>
      </c>
      <c r="C22" s="50">
        <f t="shared" si="0"/>
        <v>10034.008835781891</v>
      </c>
      <c r="D22" s="51">
        <f>'[1]Enero 2024'!L27</f>
        <v>1404.7619640784792</v>
      </c>
      <c r="E22" s="52">
        <f>'[1]Febrero 2024'!L27</f>
        <v>1605.435704886916</v>
      </c>
      <c r="F22" s="52">
        <f>'[1]Marzo 2024'!L27</f>
        <v>1505.1028737549998</v>
      </c>
      <c r="G22" s="52">
        <f>'[1]Abril 2024'!L27</f>
        <v>1505.1028737549996</v>
      </c>
      <c r="H22" s="52">
        <f>'[1]Mayo 2024'!L27</f>
        <v>1103.7419278971197</v>
      </c>
      <c r="I22" s="52">
        <f>'[1]Junio 2024'!L27</f>
        <v>501.70050911029972</v>
      </c>
      <c r="J22" s="52">
        <f>'[1]Julio 2024'!L27</f>
        <v>903.06145496817965</v>
      </c>
      <c r="K22" s="52">
        <f>'[1]Agosto 2024'!L27</f>
        <v>351.1904910196198</v>
      </c>
      <c r="L22" s="52">
        <f>'[1]Septiembre 2024'!L27</f>
        <v>351.1904910196198</v>
      </c>
      <c r="M22" s="52">
        <f>'[1]Octubre 2024'!L27</f>
        <v>481.63205789017553</v>
      </c>
      <c r="N22" s="52">
        <f>'[1]Noviembre 2024'!L27</f>
        <v>170.578469310804</v>
      </c>
      <c r="O22" s="52">
        <f>'[1]Diciembre 2024'!L27</f>
        <v>150.51001809067981</v>
      </c>
    </row>
    <row r="23" spans="1:15" x14ac:dyDescent="0.2">
      <c r="A23" s="44" t="s">
        <v>111</v>
      </c>
      <c r="B23" s="49" t="s">
        <v>35</v>
      </c>
      <c r="C23" s="50">
        <f t="shared" si="0"/>
        <v>16750.609788675927</v>
      </c>
      <c r="D23" s="51">
        <f>'[1]Enero 2024'!L28</f>
        <v>2345.0865841717182</v>
      </c>
      <c r="E23" s="52">
        <f>'[1]Febrero 2024'!L28</f>
        <v>2680.0880359473067</v>
      </c>
      <c r="F23" s="52">
        <f>'[1]Marzo 2024'!L28</f>
        <v>2512.5940531544479</v>
      </c>
      <c r="G23" s="52">
        <f>'[1]Abril 2024'!L28</f>
        <v>2512.5940531544475</v>
      </c>
      <c r="H23" s="52">
        <f>'[1]Mayo 2024'!L28</f>
        <v>1842.5686726201534</v>
      </c>
      <c r="I23" s="52">
        <f>'[1]Junio 2024'!L28</f>
        <v>837.53060181871217</v>
      </c>
      <c r="J23" s="52">
        <f>'[1]Julio 2024'!L28</f>
        <v>1507.5559823530061</v>
      </c>
      <c r="K23" s="52">
        <f>'[1]Agosto 2024'!L28</f>
        <v>586.27164604292955</v>
      </c>
      <c r="L23" s="52">
        <f>'[1]Septiembre 2024'!L28</f>
        <v>586.27164604292955</v>
      </c>
      <c r="M23" s="52">
        <f>'[1]Octubre 2024'!L28</f>
        <v>804.02865848250383</v>
      </c>
      <c r="N23" s="52">
        <f>'[1]Noviembre 2024'!L28</f>
        <v>284.76089911199062</v>
      </c>
      <c r="O23" s="52">
        <f>'[1]Diciembre 2024'!L28</f>
        <v>251.2589557757824</v>
      </c>
    </row>
    <row r="24" spans="1:15" x14ac:dyDescent="0.2">
      <c r="A24" s="44" t="s">
        <v>112</v>
      </c>
      <c r="B24" s="49" t="s">
        <v>36</v>
      </c>
      <c r="C24" s="50">
        <f t="shared" si="0"/>
        <v>8228.0627865419738</v>
      </c>
      <c r="D24" s="51">
        <f>'[1]Enero 2024'!L29</f>
        <v>1151.929386325188</v>
      </c>
      <c r="E24" s="52">
        <f>'[1]Febrero 2024'!L29</f>
        <v>1316.4853644995287</v>
      </c>
      <c r="F24" s="52">
        <f>'[1]Marzo 2024'!L29</f>
        <v>1234.2106876863115</v>
      </c>
      <c r="G24" s="52">
        <f>'[1]Abril 2024'!L29</f>
        <v>1234.2106876863115</v>
      </c>
      <c r="H24" s="52">
        <f>'[1]Mayo 2024'!L29</f>
        <v>905.08769042445272</v>
      </c>
      <c r="I24" s="52">
        <f>'[1]Junio 2024'!L29</f>
        <v>411.40319453166467</v>
      </c>
      <c r="J24" s="52">
        <f>'[1]Julio 2024'!L29</f>
        <v>740.52619179352337</v>
      </c>
      <c r="K24" s="52">
        <f>'[1]Agosto 2024'!L29</f>
        <v>287.98234658129695</v>
      </c>
      <c r="L24" s="52">
        <f>'[1]Septiembre 2024'!L29</f>
        <v>287.98234658129701</v>
      </c>
      <c r="M24" s="52">
        <f>'[1]Octubre 2024'!L29</f>
        <v>394.94671344117643</v>
      </c>
      <c r="N24" s="52">
        <f>'[1]Noviembre 2024'!L29</f>
        <v>139.87732904085584</v>
      </c>
      <c r="O24" s="52">
        <f>'[1]Diciembre 2024'!L29</f>
        <v>123.42084795036762</v>
      </c>
    </row>
    <row r="25" spans="1:15" x14ac:dyDescent="0.2">
      <c r="A25" s="44" t="s">
        <v>113</v>
      </c>
      <c r="B25" s="49" t="s">
        <v>37</v>
      </c>
      <c r="C25" s="50">
        <f t="shared" si="0"/>
        <v>10717.004784425077</v>
      </c>
      <c r="D25" s="51">
        <f>'[1]Enero 2024'!L30</f>
        <v>1500.3814463787337</v>
      </c>
      <c r="E25" s="52">
        <f>'[1]Febrero 2024'!L30</f>
        <v>1714.7146680800386</v>
      </c>
      <c r="F25" s="52">
        <f>'[1]Marzo 2024'!L30</f>
        <v>1607.5523714472922</v>
      </c>
      <c r="G25" s="52">
        <f>'[1]Abril 2024'!L30</f>
        <v>1607.552371447292</v>
      </c>
      <c r="H25" s="52">
        <f>'[1]Mayo 2024'!L30</f>
        <v>1178.8715473183292</v>
      </c>
      <c r="I25" s="52">
        <f>'[1]Junio 2024'!L30</f>
        <v>535.85031112488559</v>
      </c>
      <c r="J25" s="52">
        <f>'[1]Julio 2024'!L30</f>
        <v>964.53113525384799</v>
      </c>
      <c r="K25" s="52">
        <f>'[1]Agosto 2024'!L30</f>
        <v>375.09536159468337</v>
      </c>
      <c r="L25" s="52">
        <f>'[1]Septiembre 2024'!L30</f>
        <v>375.09536159468337</v>
      </c>
      <c r="M25" s="52">
        <f>'[1]Octubre 2024'!L30</f>
        <v>514.41583849664687</v>
      </c>
      <c r="N25" s="52">
        <f>'[1]Noviembre 2024'!L30</f>
        <v>182.18942215844081</v>
      </c>
      <c r="O25" s="52">
        <f>'[1]Diciembre 2024'!L30</f>
        <v>160.75494953020214</v>
      </c>
    </row>
    <row r="26" spans="1:15" x14ac:dyDescent="0.2">
      <c r="A26" s="44" t="s">
        <v>114</v>
      </c>
      <c r="B26" s="49" t="s">
        <v>38</v>
      </c>
      <c r="C26" s="50">
        <f t="shared" si="0"/>
        <v>6642.7043270247732</v>
      </c>
      <c r="D26" s="51">
        <f>'[1]Enero 2024'!L31</f>
        <v>929.97908711695766</v>
      </c>
      <c r="E26" s="52">
        <f>'[1]Febrero 2024'!L31</f>
        <v>1062.8289129647117</v>
      </c>
      <c r="F26" s="52">
        <f>'[1]Marzo 2024'!L31</f>
        <v>996.40667411577704</v>
      </c>
      <c r="G26" s="52">
        <f>'[1]Abril 2024'!L31</f>
        <v>996.40667411577704</v>
      </c>
      <c r="H26" s="52">
        <f>'[1]Mayo 2024'!L31</f>
        <v>730.69810883712773</v>
      </c>
      <c r="I26" s="52">
        <f>'[1]Junio 2024'!L31</f>
        <v>332.13526091915429</v>
      </c>
      <c r="J26" s="52">
        <f>'[1]Julio 2024'!L31</f>
        <v>597.84382619780331</v>
      </c>
      <c r="K26" s="52">
        <f>'[1]Agosto 2024'!L31</f>
        <v>232.49477177923939</v>
      </c>
      <c r="L26" s="52">
        <f>'[1]Septiembre 2024'!L31</f>
        <v>232.49477177923939</v>
      </c>
      <c r="M26" s="52">
        <f>'[1]Octubre 2024'!L31</f>
        <v>318.84956524772764</v>
      </c>
      <c r="N26" s="52">
        <f>'[1]Noviembre 2024'!L31</f>
        <v>112.92618481134154</v>
      </c>
      <c r="O26" s="52">
        <f>'[1]Diciembre 2024'!L31</f>
        <v>99.640489139914877</v>
      </c>
    </row>
    <row r="27" spans="1:15" x14ac:dyDescent="0.2">
      <c r="A27" s="44" t="s">
        <v>115</v>
      </c>
      <c r="B27" s="49" t="s">
        <v>39</v>
      </c>
      <c r="C27" s="50">
        <f t="shared" si="0"/>
        <v>8220.6650687909732</v>
      </c>
      <c r="D27" s="51">
        <f>'[1]Enero 2024'!L32</f>
        <v>1150.8937053040056</v>
      </c>
      <c r="E27" s="52">
        <f>'[1]Febrero 2024'!L32</f>
        <v>1315.3017338682919</v>
      </c>
      <c r="F27" s="52">
        <f>'[1]Marzo 2024'!L32</f>
        <v>1233.1010288820901</v>
      </c>
      <c r="G27" s="52">
        <f>'[1]Abril 2024'!L32</f>
        <v>1233.1010288820901</v>
      </c>
      <c r="H27" s="52">
        <f>'[1]Mayo 2024'!L32</f>
        <v>904.2739407670465</v>
      </c>
      <c r="I27" s="52">
        <f>'[1]Junio 2024'!L32</f>
        <v>411.03330859448101</v>
      </c>
      <c r="J27" s="52">
        <f>'[1]Julio 2024'!L32</f>
        <v>739.86039670952459</v>
      </c>
      <c r="K27" s="52">
        <f>'[1]Agosto 2024'!L32</f>
        <v>287.72342632600134</v>
      </c>
      <c r="L27" s="52">
        <f>'[1]Septiembre 2024'!L32</f>
        <v>287.7234263260014</v>
      </c>
      <c r="M27" s="52">
        <f>'[1]Octubre 2024'!L32</f>
        <v>394.59162325913468</v>
      </c>
      <c r="N27" s="52">
        <f>'[1]Noviembre 2024'!L32</f>
        <v>139.75156760382589</v>
      </c>
      <c r="O27" s="52">
        <f>'[1]Diciembre 2024'!L32</f>
        <v>123.30988226847958</v>
      </c>
    </row>
    <row r="28" spans="1:15" x14ac:dyDescent="0.2">
      <c r="A28" s="44" t="s">
        <v>116</v>
      </c>
      <c r="B28" s="49" t="s">
        <v>40</v>
      </c>
      <c r="C28" s="50">
        <f t="shared" si="0"/>
        <v>6571.6122544731325</v>
      </c>
      <c r="D28" s="51">
        <f>'[1]Enero 2024'!L33</f>
        <v>920.02619180836302</v>
      </c>
      <c r="E28" s="52">
        <f>'[1]Febrero 2024'!L33</f>
        <v>1051.454221804205</v>
      </c>
      <c r="F28" s="52">
        <f>'[1]Marzo 2024'!L33</f>
        <v>985.7428522625313</v>
      </c>
      <c r="G28" s="52">
        <f>'[1]Abril 2024'!L33</f>
        <v>985.74285226253119</v>
      </c>
      <c r="H28" s="52">
        <f>'[1]Mayo 2024'!L33</f>
        <v>722.87797408335632</v>
      </c>
      <c r="I28" s="52">
        <f>'[1]Junio 2024'!L33</f>
        <v>328.58065681459408</v>
      </c>
      <c r="J28" s="52">
        <f>'[1]Julio 2024'!L33</f>
        <v>591.44553499376889</v>
      </c>
      <c r="K28" s="52">
        <f>'[1]Agosto 2024'!L33</f>
        <v>230.00654795209073</v>
      </c>
      <c r="L28" s="52">
        <f>'[1]Septiembre 2024'!L33</f>
        <v>230.00654795209073</v>
      </c>
      <c r="M28" s="52">
        <f>'[1]Octubre 2024'!L33</f>
        <v>315.43714836001067</v>
      </c>
      <c r="N28" s="52">
        <f>'[1]Noviembre 2024'!L33</f>
        <v>111.71761731708676</v>
      </c>
      <c r="O28" s="52">
        <f>'[1]Diciembre 2024'!L33</f>
        <v>98.574108862503309</v>
      </c>
    </row>
    <row r="29" spans="1:15" x14ac:dyDescent="0.2">
      <c r="A29" s="44" t="s">
        <v>117</v>
      </c>
      <c r="B29" s="49" t="s">
        <v>41</v>
      </c>
      <c r="C29" s="50">
        <f t="shared" si="0"/>
        <v>11565.975510560942</v>
      </c>
      <c r="D29" s="51">
        <f>'[1]Enero 2024'!L34</f>
        <v>1619.237409554574</v>
      </c>
      <c r="E29" s="52">
        <f>'[1]Febrero 2024'!L34</f>
        <v>1850.5495012408248</v>
      </c>
      <c r="F29" s="52">
        <f>'[1]Marzo 2024'!L34</f>
        <v>1734.8981113757129</v>
      </c>
      <c r="G29" s="52">
        <f>'[1]Abril 2024'!L34</f>
        <v>1734.8981113757127</v>
      </c>
      <c r="H29" s="52">
        <f>'[1]Mayo 2024'!L34</f>
        <v>1272.2584080765</v>
      </c>
      <c r="I29" s="52">
        <f>'[1]Junio 2024'!L34</f>
        <v>578.29885312768067</v>
      </c>
      <c r="J29" s="52">
        <f>'[1]Julio 2024'!L34</f>
        <v>1040.9385564268935</v>
      </c>
      <c r="K29" s="52">
        <f>'[1]Agosto 2024'!L34</f>
        <v>404.80935238864345</v>
      </c>
      <c r="L29" s="52">
        <f>'[1]Septiembre 2024'!L34</f>
        <v>404.80935238864345</v>
      </c>
      <c r="M29" s="52">
        <f>'[1]Octubre 2024'!L34</f>
        <v>555.16640236491867</v>
      </c>
      <c r="N29" s="52">
        <f>'[1]Noviembre 2024'!L34</f>
        <v>196.621951501799</v>
      </c>
      <c r="O29" s="52">
        <f>'[1]Diciembre 2024'!L34</f>
        <v>173.48950073903703</v>
      </c>
    </row>
    <row r="30" spans="1:15" x14ac:dyDescent="0.2">
      <c r="A30" s="44" t="s">
        <v>118</v>
      </c>
      <c r="B30" s="49" t="s">
        <v>42</v>
      </c>
      <c r="C30" s="50">
        <f t="shared" si="0"/>
        <v>13537.044663334758</v>
      </c>
      <c r="D30" s="51">
        <f>'[1]Enero 2024'!L35</f>
        <v>1895.1872337675095</v>
      </c>
      <c r="E30" s="52">
        <f>'[1]Febrero 2024'!L35</f>
        <v>2165.9194442470298</v>
      </c>
      <c r="F30" s="52">
        <f>'[1]Marzo 2024'!L35</f>
        <v>2030.5587884552872</v>
      </c>
      <c r="G30" s="52">
        <f>'[1]Abril 2024'!L35</f>
        <v>2030.5587884552872</v>
      </c>
      <c r="H30" s="52">
        <f>'[1]Mayo 2024'!L35</f>
        <v>1489.0762026695211</v>
      </c>
      <c r="I30" s="52">
        <f>'[1]Junio 2024'!L35</f>
        <v>676.8523239908717</v>
      </c>
      <c r="J30" s="52">
        <f>'[1]Julio 2024'!L35</f>
        <v>1218.3349097766377</v>
      </c>
      <c r="K30" s="52">
        <f>'[1]Agosto 2024'!L35</f>
        <v>473.79680844187726</v>
      </c>
      <c r="L30" s="52">
        <f>'[1]Septiembre 2024'!L35</f>
        <v>473.79680844187732</v>
      </c>
      <c r="M30" s="52">
        <f>'[1]Octubre 2024'!L35</f>
        <v>649.77764975678156</v>
      </c>
      <c r="N30" s="52">
        <f>'[1]Noviembre 2024'!L35</f>
        <v>230.13018978308426</v>
      </c>
      <c r="O30" s="52">
        <f>'[1]Diciembre 2024'!L35</f>
        <v>203.05551554899421</v>
      </c>
    </row>
    <row r="31" spans="1:15" x14ac:dyDescent="0.2">
      <c r="A31" s="44" t="s">
        <v>119</v>
      </c>
      <c r="B31" s="49" t="s">
        <v>43</v>
      </c>
      <c r="C31" s="50">
        <f t="shared" si="0"/>
        <v>13969.316111307773</v>
      </c>
      <c r="D31" s="51">
        <f>'[1]Enero 2024'!L36</f>
        <v>1955.7052678063242</v>
      </c>
      <c r="E31" s="52">
        <f>'[1]Febrero 2024'!L36</f>
        <v>2235.0826299823516</v>
      </c>
      <c r="F31" s="52">
        <f>'[1]Marzo 2024'!L36</f>
        <v>2095.3995723567614</v>
      </c>
      <c r="G31" s="52">
        <f>'[1]Abril 2024'!L36</f>
        <v>2095.3995723567614</v>
      </c>
      <c r="H31" s="52">
        <f>'[1]Mayo 2024'!L36</f>
        <v>1536.6261031299616</v>
      </c>
      <c r="I31" s="52">
        <f>'[1]Junio 2024'!L36</f>
        <v>698.46589928976232</v>
      </c>
      <c r="J31" s="52">
        <f>'[1]Julio 2024'!L36</f>
        <v>1257.2393685165619</v>
      </c>
      <c r="K31" s="52">
        <f>'[1]Agosto 2024'!L36</f>
        <v>488.92631695158099</v>
      </c>
      <c r="L31" s="52">
        <f>'[1]Septiembre 2024'!L36</f>
        <v>488.92631695158099</v>
      </c>
      <c r="M31" s="52">
        <f>'[1]Octubre 2024'!L36</f>
        <v>670.52666348217997</v>
      </c>
      <c r="N31" s="52">
        <f>'[1]Noviembre 2024'!L36</f>
        <v>237.47881814576357</v>
      </c>
      <c r="O31" s="52">
        <f>'[1]Diciembre 2024'!L36</f>
        <v>209.53958233818122</v>
      </c>
    </row>
    <row r="32" spans="1:15" x14ac:dyDescent="0.2">
      <c r="A32" s="44" t="s">
        <v>120</v>
      </c>
      <c r="B32" s="49" t="s">
        <v>44</v>
      </c>
      <c r="C32" s="50">
        <f t="shared" si="0"/>
        <v>15092.111012859459</v>
      </c>
      <c r="D32" s="51">
        <f>'[1]Enero 2024'!L37</f>
        <v>2112.8966353818087</v>
      </c>
      <c r="E32" s="52">
        <f>'[1]Febrero 2024'!L37</f>
        <v>2414.7291754177086</v>
      </c>
      <c r="F32" s="52">
        <f>'[1]Marzo 2024'!L37</f>
        <v>2263.8189808524507</v>
      </c>
      <c r="G32" s="52">
        <f>'[1]Abril 2024'!L37</f>
        <v>2263.8189808524507</v>
      </c>
      <c r="H32" s="52">
        <f>'[1]Mayo 2024'!L37</f>
        <v>1660.1336492716775</v>
      </c>
      <c r="I32" s="52">
        <f>'[1]Junio 2024'!L37</f>
        <v>754.60565190051784</v>
      </c>
      <c r="J32" s="52">
        <f>'[1]Julio 2024'!L37</f>
        <v>1358.2909834812908</v>
      </c>
      <c r="K32" s="52">
        <f>'[1]Agosto 2024'!L37</f>
        <v>528.22415884545217</v>
      </c>
      <c r="L32" s="52">
        <f>'[1]Septiembre 2024'!L37</f>
        <v>528.22415884545217</v>
      </c>
      <c r="M32" s="52">
        <f>'[1]Octubre 2024'!L37</f>
        <v>724.42077777621</v>
      </c>
      <c r="N32" s="52">
        <f>'[1]Noviembre 2024'!L37</f>
        <v>256.5663671793734</v>
      </c>
      <c r="O32" s="52">
        <f>'[1]Diciembre 2024'!L37</f>
        <v>226.38149305506562</v>
      </c>
    </row>
    <row r="33" spans="1:15" x14ac:dyDescent="0.2">
      <c r="A33" s="44" t="s">
        <v>121</v>
      </c>
      <c r="B33" s="49" t="s">
        <v>45</v>
      </c>
      <c r="C33" s="50">
        <f t="shared" si="0"/>
        <v>8063.0314249017883</v>
      </c>
      <c r="D33" s="51">
        <f>'[1]Enero 2024'!L38</f>
        <v>1128.8249837373114</v>
      </c>
      <c r="E33" s="52">
        <f>'[1]Febrero 2024'!L38</f>
        <v>1290.0804405315089</v>
      </c>
      <c r="F33" s="52">
        <f>'[1]Marzo 2024'!L38</f>
        <v>1209.4559579736394</v>
      </c>
      <c r="G33" s="52">
        <f>'[1]Abril 2024'!L38</f>
        <v>1209.4559579736392</v>
      </c>
      <c r="H33" s="52">
        <f>'[1]Mayo 2024'!L38</f>
        <v>886.93422492114757</v>
      </c>
      <c r="I33" s="52">
        <f>'[1]Junio 2024'!L38</f>
        <v>403.15162534240989</v>
      </c>
      <c r="J33" s="52">
        <f>'[1]Julio 2024'!L38</f>
        <v>725.67335839490158</v>
      </c>
      <c r="K33" s="52">
        <f>'[1]Agosto 2024'!L38</f>
        <v>282.20624593432785</v>
      </c>
      <c r="L33" s="52">
        <f>'[1]Septiembre 2024'!L38</f>
        <v>282.20624593432785</v>
      </c>
      <c r="M33" s="52">
        <f>'[1]Octubre 2024'!L38</f>
        <v>387.02521410586246</v>
      </c>
      <c r="N33" s="52">
        <f>'[1]Noviembre 2024'!L38</f>
        <v>137.07179064462946</v>
      </c>
      <c r="O33" s="52">
        <f>'[1]Diciembre 2024'!L38</f>
        <v>120.94537940808198</v>
      </c>
    </row>
    <row r="34" spans="1:15" x14ac:dyDescent="0.2">
      <c r="A34" s="44" t="s">
        <v>122</v>
      </c>
      <c r="B34" s="49" t="s">
        <v>46</v>
      </c>
      <c r="C34" s="50">
        <f t="shared" si="0"/>
        <v>7234.1386472476452</v>
      </c>
      <c r="D34" s="51">
        <f>'[1]Enero 2024'!L39</f>
        <v>1012.7799348037698</v>
      </c>
      <c r="E34" s="52">
        <f>'[1]Febrero 2024'!L39</f>
        <v>1157.4580677044717</v>
      </c>
      <c r="F34" s="52">
        <f>'[1]Marzo 2024'!L39</f>
        <v>1085.1219134157845</v>
      </c>
      <c r="G34" s="52">
        <f>'[1]Abril 2024'!L39</f>
        <v>1085.1219134157845</v>
      </c>
      <c r="H34" s="52">
        <f>'[1]Mayo 2024'!L39</f>
        <v>795.7559404088347</v>
      </c>
      <c r="I34" s="52">
        <f>'[1]Junio 2024'!L39</f>
        <v>361.70698089841</v>
      </c>
      <c r="J34" s="52">
        <f>'[1]Julio 2024'!L39</f>
        <v>651.07295390535967</v>
      </c>
      <c r="K34" s="52">
        <f>'[1]Agosto 2024'!L39</f>
        <v>253.1949837009424</v>
      </c>
      <c r="L34" s="52">
        <f>'[1]Septiembre 2024'!L39</f>
        <v>253.19498370094243</v>
      </c>
      <c r="M34" s="52">
        <f>'[1]Octubre 2024'!L39</f>
        <v>347.23839103189613</v>
      </c>
      <c r="N34" s="52">
        <f>'[1]Noviembre 2024'!L39</f>
        <v>122.98058706398139</v>
      </c>
      <c r="O34" s="52">
        <f>'[1]Diciembre 2024'!L39</f>
        <v>108.51199719746752</v>
      </c>
    </row>
    <row r="35" spans="1:15" x14ac:dyDescent="0.2">
      <c r="A35" s="44" t="s">
        <v>123</v>
      </c>
      <c r="B35" s="49" t="s">
        <v>47</v>
      </c>
      <c r="C35" s="50">
        <f t="shared" si="0"/>
        <v>8848.4552814875115</v>
      </c>
      <c r="D35" s="51">
        <f>'[1]Enero 2024'!L40</f>
        <v>1238.7843805714961</v>
      </c>
      <c r="E35" s="52">
        <f>'[1]Febrero 2024'!L40</f>
        <v>1415.7478107191935</v>
      </c>
      <c r="F35" s="52">
        <f>'[1]Marzo 2024'!L40</f>
        <v>1327.2696576633696</v>
      </c>
      <c r="G35" s="52">
        <f>'[1]Abril 2024'!L40</f>
        <v>1327.2696576633696</v>
      </c>
      <c r="H35" s="52">
        <f>'[1]Mayo 2024'!L40</f>
        <v>973.3309239745588</v>
      </c>
      <c r="I35" s="52">
        <f>'[1]Junio 2024'!L40</f>
        <v>442.4228234413427</v>
      </c>
      <c r="J35" s="52">
        <f>'[1]Julio 2024'!L40</f>
        <v>796.36155713015353</v>
      </c>
      <c r="K35" s="52">
        <f>'[1]Agosto 2024'!L40</f>
        <v>309.69609514287401</v>
      </c>
      <c r="L35" s="52">
        <f>'[1]Septiembre 2024'!L40</f>
        <v>309.69609514287401</v>
      </c>
      <c r="M35" s="52">
        <f>'[1]Octubre 2024'!L40</f>
        <v>424.72553055509968</v>
      </c>
      <c r="N35" s="52">
        <f>'[1]Noviembre 2024'!L40</f>
        <v>150.42402118471165</v>
      </c>
      <c r="O35" s="52">
        <f>'[1]Diciembre 2024'!L40</f>
        <v>132.72672829846863</v>
      </c>
    </row>
    <row r="36" spans="1:15" x14ac:dyDescent="0.2">
      <c r="A36" s="44" t="s">
        <v>124</v>
      </c>
      <c r="B36" s="49" t="s">
        <v>48</v>
      </c>
      <c r="C36" s="50">
        <f t="shared" si="0"/>
        <v>7049.7205621225103</v>
      </c>
      <c r="D36" s="51">
        <f>'[1]Enero 2024'!L41</f>
        <v>986.96138952322929</v>
      </c>
      <c r="E36" s="52">
        <f>'[1]Febrero 2024'!L41</f>
        <v>1127.951279008915</v>
      </c>
      <c r="F36" s="52">
        <f>'[1]Marzo 2024'!L41</f>
        <v>1057.459172188728</v>
      </c>
      <c r="G36" s="52">
        <f>'[1]Abril 2024'!L41</f>
        <v>1057.459172188728</v>
      </c>
      <c r="H36" s="52">
        <f>'[1]Mayo 2024'!L41</f>
        <v>775.46993347517139</v>
      </c>
      <c r="I36" s="52">
        <f>'[1]Junio 2024'!L41</f>
        <v>352.48607540483647</v>
      </c>
      <c r="J36" s="52">
        <f>'[1]Julio 2024'!L41</f>
        <v>634.47531411839304</v>
      </c>
      <c r="K36" s="52">
        <f>'[1]Agosto 2024'!L41</f>
        <v>246.74034738080735</v>
      </c>
      <c r="L36" s="52">
        <f>'[1]Septiembre 2024'!L41</f>
        <v>246.74034738080732</v>
      </c>
      <c r="M36" s="52">
        <f>'[1]Octubre 2024'!L41</f>
        <v>338.38632967689307</v>
      </c>
      <c r="N36" s="52">
        <f>'[1]Noviembre 2024'!L41</f>
        <v>119.84547375197245</v>
      </c>
      <c r="O36" s="52">
        <f>'[1]Diciembre 2024'!L41</f>
        <v>105.74572802402906</v>
      </c>
    </row>
    <row r="37" spans="1:15" x14ac:dyDescent="0.2">
      <c r="A37" s="44" t="s">
        <v>125</v>
      </c>
      <c r="B37" s="49" t="s">
        <v>49</v>
      </c>
      <c r="C37" s="50">
        <f t="shared" si="0"/>
        <v>7219.6050785542557</v>
      </c>
      <c r="D37" s="51">
        <f>'[1]Enero 2024'!L42</f>
        <v>1010.7452341335861</v>
      </c>
      <c r="E37" s="52">
        <f>'[1]Febrero 2024'!L42</f>
        <v>1155.1327049823872</v>
      </c>
      <c r="F37" s="52">
        <f>'[1]Marzo 2024'!L42</f>
        <v>1082.9418758690435</v>
      </c>
      <c r="G37" s="52">
        <f>'[1]Abril 2024'!L42</f>
        <v>1082.9418758690435</v>
      </c>
      <c r="H37" s="52">
        <f>'[1]Mayo 2024'!L42</f>
        <v>794.1572464679183</v>
      </c>
      <c r="I37" s="52">
        <f>'[1]Junio 2024'!L42</f>
        <v>360.98030236623049</v>
      </c>
      <c r="J37" s="52">
        <f>'[1]Julio 2024'!L42</f>
        <v>649.76493176735562</v>
      </c>
      <c r="K37" s="52">
        <f>'[1]Agosto 2024'!L42</f>
        <v>252.6863085333965</v>
      </c>
      <c r="L37" s="52">
        <f>'[1]Septiembre 2024'!L42</f>
        <v>252.6863085333965</v>
      </c>
      <c r="M37" s="52">
        <f>'[1]Octubre 2024'!L42</f>
        <v>346.54078026506846</v>
      </c>
      <c r="N37" s="52">
        <f>'[1]Noviembre 2024'!L42</f>
        <v>122.73351593399583</v>
      </c>
      <c r="O37" s="52">
        <f>'[1]Diciembre 2024'!L42</f>
        <v>108.29399383283389</v>
      </c>
    </row>
    <row r="38" spans="1:15" x14ac:dyDescent="0.2">
      <c r="A38" s="44" t="s">
        <v>126</v>
      </c>
      <c r="B38" s="49" t="s">
        <v>50</v>
      </c>
      <c r="C38" s="50">
        <f t="shared" si="0"/>
        <v>7329.9456070632077</v>
      </c>
      <c r="D38" s="51">
        <f>'[1]Enero 2024'!L43</f>
        <v>1026.192916120166</v>
      </c>
      <c r="E38" s="52">
        <f>'[1]Febrero 2024'!L43</f>
        <v>1172.7871267656981</v>
      </c>
      <c r="F38" s="52">
        <f>'[1]Marzo 2024'!L43</f>
        <v>1099.4929721724711</v>
      </c>
      <c r="G38" s="52">
        <f>'[1]Abril 2024'!L43</f>
        <v>1099.4929721724711</v>
      </c>
      <c r="H38" s="52">
        <f>'[1]Mayo 2024'!L43</f>
        <v>806.29471511627708</v>
      </c>
      <c r="I38" s="52">
        <f>'[1]Junio 2024'!L43</f>
        <v>366.49732953198605</v>
      </c>
      <c r="J38" s="52">
        <f>'[1]Julio 2024'!L43</f>
        <v>659.69558658818005</v>
      </c>
      <c r="K38" s="52">
        <f>'[1]Agosto 2024'!L43</f>
        <v>256.54822903004151</v>
      </c>
      <c r="L38" s="52">
        <f>'[1]Septiembre 2024'!L43</f>
        <v>256.54822903004151</v>
      </c>
      <c r="M38" s="52">
        <f>'[1]Octubre 2024'!L43</f>
        <v>351.83712160622247</v>
      </c>
      <c r="N38" s="52">
        <f>'[1]Noviembre 2024'!L43</f>
        <v>124.6093084277081</v>
      </c>
      <c r="O38" s="52">
        <f>'[1]Diciembre 2024'!L43</f>
        <v>109.9491005019445</v>
      </c>
    </row>
    <row r="39" spans="1:15" x14ac:dyDescent="0.2">
      <c r="A39" s="44" t="s">
        <v>127</v>
      </c>
      <c r="B39" s="49" t="s">
        <v>51</v>
      </c>
      <c r="C39" s="50">
        <f t="shared" si="0"/>
        <v>6387.9347598875011</v>
      </c>
      <c r="D39" s="51">
        <f>'[1]Enero 2024'!L44</f>
        <v>894.31132925701684</v>
      </c>
      <c r="E39" s="52">
        <f>'[1]Febrero 2024'!L44</f>
        <v>1022.0659271736109</v>
      </c>
      <c r="F39" s="52">
        <f>'[1]Marzo 2024'!L44</f>
        <v>958.19119973068371</v>
      </c>
      <c r="G39" s="52">
        <f>'[1]Abril 2024'!L44</f>
        <v>958.19119973068371</v>
      </c>
      <c r="H39" s="52">
        <f>'[1]Mayo 2024'!L44</f>
        <v>702.67343217959603</v>
      </c>
      <c r="I39" s="52">
        <f>'[1]Junio 2024'!L44</f>
        <v>319.39678085296458</v>
      </c>
      <c r="J39" s="52">
        <f>'[1]Julio 2024'!L44</f>
        <v>574.9145484040522</v>
      </c>
      <c r="K39" s="52">
        <f>'[1]Agosto 2024'!L44</f>
        <v>223.57783231425418</v>
      </c>
      <c r="L39" s="52">
        <f>'[1]Septiembre 2024'!L44</f>
        <v>223.57783231425415</v>
      </c>
      <c r="M39" s="52">
        <f>'[1]Octubre 2024'!L44</f>
        <v>306.62063532387322</v>
      </c>
      <c r="N39" s="52">
        <f>'[1]Noviembre 2024'!L44</f>
        <v>108.59509406780172</v>
      </c>
      <c r="O39" s="52">
        <f>'[1]Diciembre 2024'!L44</f>
        <v>95.818948538710373</v>
      </c>
    </row>
    <row r="40" spans="1:15" x14ac:dyDescent="0.2">
      <c r="A40" s="44" t="s">
        <v>128</v>
      </c>
      <c r="B40" s="49" t="s">
        <v>52</v>
      </c>
      <c r="C40" s="50">
        <f t="shared" si="0"/>
        <v>6273.0665330746651</v>
      </c>
      <c r="D40" s="51">
        <f>'[1]Enero 2024'!L45</f>
        <v>878.22976917981396</v>
      </c>
      <c r="E40" s="52">
        <f>'[1]Febrero 2024'!L45</f>
        <v>1003.6870762377073</v>
      </c>
      <c r="F40" s="52">
        <f>'[1]Marzo 2024'!L45</f>
        <v>940.96094798298657</v>
      </c>
      <c r="G40" s="52">
        <f>'[1]Abril 2024'!L45</f>
        <v>940.96094798298645</v>
      </c>
      <c r="H40" s="52">
        <f>'[1]Mayo 2024'!L45</f>
        <v>690.03791628644672</v>
      </c>
      <c r="I40" s="52">
        <f>'[1]Junio 2024'!L45</f>
        <v>313.65336874163711</v>
      </c>
      <c r="J40" s="52">
        <f>'[1]Julio 2024'!L45</f>
        <v>564.57640043817685</v>
      </c>
      <c r="K40" s="52">
        <f>'[1]Agosto 2024'!L45</f>
        <v>219.55744229495346</v>
      </c>
      <c r="L40" s="52">
        <f>'[1]Septiembre 2024'!L45</f>
        <v>219.55744229495346</v>
      </c>
      <c r="M40" s="52">
        <f>'[1]Octubre 2024'!L45</f>
        <v>301.10696462938751</v>
      </c>
      <c r="N40" s="52">
        <f>'[1]Noviembre 2024'!L45</f>
        <v>106.64233055893315</v>
      </c>
      <c r="O40" s="52">
        <f>'[1]Diciembre 2024'!L45</f>
        <v>94.095926446683592</v>
      </c>
    </row>
    <row r="41" spans="1:15" x14ac:dyDescent="0.2">
      <c r="A41" s="44" t="s">
        <v>129</v>
      </c>
      <c r="B41" s="49" t="s">
        <v>53</v>
      </c>
      <c r="C41" s="50">
        <f t="shared" si="0"/>
        <v>26056.003264167888</v>
      </c>
      <c r="D41" s="51">
        <f>'[1]Enero 2024'!L46</f>
        <v>3647.8423450137943</v>
      </c>
      <c r="E41" s="52">
        <f>'[1]Febrero 2024'!L46</f>
        <v>4168.9456977327336</v>
      </c>
      <c r="F41" s="52">
        <f>'[1]Marzo 2024'!L46</f>
        <v>3908.4045104304305</v>
      </c>
      <c r="G41" s="52">
        <f>'[1]Abril 2024'!L46</f>
        <v>3908.4045104304305</v>
      </c>
      <c r="H41" s="52">
        <f>'[1]Mayo 2024'!L46</f>
        <v>2866.1628414686638</v>
      </c>
      <c r="I41" s="52">
        <f>'[1]Junio 2024'!L46</f>
        <v>1302.8003380260141</v>
      </c>
      <c r="J41" s="52">
        <f>'[1]Julio 2024'!L46</f>
        <v>2345.0420069877805</v>
      </c>
      <c r="K41" s="52">
        <f>'[1]Agosto 2024'!L46</f>
        <v>911.96058625344835</v>
      </c>
      <c r="L41" s="52">
        <f>'[1]Septiembre 2024'!L46</f>
        <v>911.96058625344847</v>
      </c>
      <c r="M41" s="52">
        <f>'[1]Octubre 2024'!L46</f>
        <v>1250.6872056722088</v>
      </c>
      <c r="N41" s="52">
        <f>'[1]Noviembre 2024'!L46</f>
        <v>442.95288412637018</v>
      </c>
      <c r="O41" s="52">
        <f>'[1]Diciembre 2024'!L46</f>
        <v>390.83975177256525</v>
      </c>
    </row>
    <row r="42" spans="1:15" x14ac:dyDescent="0.2">
      <c r="A42" s="44" t="s">
        <v>130</v>
      </c>
      <c r="B42" s="49" t="s">
        <v>54</v>
      </c>
      <c r="C42" s="50">
        <f t="shared" si="0"/>
        <v>7655.0294762110698</v>
      </c>
      <c r="D42" s="51">
        <f>'[1]Enero 2024'!L47</f>
        <v>1071.7046813565973</v>
      </c>
      <c r="E42" s="52">
        <f>'[1]Febrero 2024'!L47</f>
        <v>1224.8003608732497</v>
      </c>
      <c r="F42" s="52">
        <f>'[1]Marzo 2024'!L47</f>
        <v>1148.2556027096321</v>
      </c>
      <c r="G42" s="52">
        <f>'[1]Abril 2024'!L47</f>
        <v>1148.2556027096321</v>
      </c>
      <c r="H42" s="52">
        <f>'[1]Mayo 2024'!L47</f>
        <v>842.05397169396531</v>
      </c>
      <c r="I42" s="52">
        <f>'[1]Junio 2024'!L47</f>
        <v>382.7515251704653</v>
      </c>
      <c r="J42" s="52">
        <f>'[1]Julio 2024'!L47</f>
        <v>688.95315618613188</v>
      </c>
      <c r="K42" s="52">
        <f>'[1]Agosto 2024'!L47</f>
        <v>267.92617033914928</v>
      </c>
      <c r="L42" s="52">
        <f>'[1]Septiembre 2024'!L47</f>
        <v>267.92617033914928</v>
      </c>
      <c r="M42" s="52">
        <f>'[1]Octubre 2024'!L47</f>
        <v>367.44113546021111</v>
      </c>
      <c r="N42" s="52">
        <f>'[1]Noviembre 2024'!L47</f>
        <v>130.13574454157012</v>
      </c>
      <c r="O42" s="52">
        <f>'[1]Diciembre 2024'!L47</f>
        <v>114.82535483131596</v>
      </c>
    </row>
    <row r="43" spans="1:15" x14ac:dyDescent="0.2">
      <c r="A43" s="44" t="s">
        <v>131</v>
      </c>
      <c r="B43" s="49" t="s">
        <v>55</v>
      </c>
      <c r="C43" s="50">
        <f t="shared" si="0"/>
        <v>6473.5916777773382</v>
      </c>
      <c r="D43" s="51">
        <f>'[1]Enero 2024'!L48</f>
        <v>906.30330396833438</v>
      </c>
      <c r="E43" s="52">
        <f>'[1]Febrero 2024'!L48</f>
        <v>1035.770985301576</v>
      </c>
      <c r="F43" s="52">
        <f>'[1]Marzo 2024'!L48</f>
        <v>971.03975063221787</v>
      </c>
      <c r="G43" s="52">
        <f>'[1]Abril 2024'!L48</f>
        <v>971.03975063221776</v>
      </c>
      <c r="H43" s="52">
        <f>'[1]Mayo 2024'!L48</f>
        <v>712.09570130819259</v>
      </c>
      <c r="I43" s="52">
        <f>'[1]Junio 2024'!L48</f>
        <v>323.6796273221546</v>
      </c>
      <c r="J43" s="52">
        <f>'[1]Julio 2024'!L48</f>
        <v>582.62367664617977</v>
      </c>
      <c r="K43" s="52">
        <f>'[1]Agosto 2024'!L48</f>
        <v>226.57582599208357</v>
      </c>
      <c r="L43" s="52">
        <f>'[1]Septiembre 2024'!L48</f>
        <v>226.57582599208357</v>
      </c>
      <c r="M43" s="52">
        <f>'[1]Octubre 2024'!L48</f>
        <v>310.73216425622707</v>
      </c>
      <c r="N43" s="52">
        <f>'[1]Noviembre 2024'!L48</f>
        <v>110.05126439599844</v>
      </c>
      <c r="O43" s="52">
        <f>'[1]Diciembre 2024'!L48</f>
        <v>97.103801330070937</v>
      </c>
    </row>
    <row r="44" spans="1:15" x14ac:dyDescent="0.2">
      <c r="A44" s="44" t="s">
        <v>132</v>
      </c>
      <c r="B44" s="49" t="s">
        <v>56</v>
      </c>
      <c r="C44" s="50">
        <f t="shared" si="0"/>
        <v>7802.6649535356455</v>
      </c>
      <c r="D44" s="51">
        <f>'[1]Enero 2024'!L49</f>
        <v>1092.3736588797742</v>
      </c>
      <c r="E44" s="52">
        <f>'[1]Febrero 2024'!L49</f>
        <v>1248.4219532481409</v>
      </c>
      <c r="F44" s="52">
        <f>'[1]Marzo 2024'!L49</f>
        <v>1170.4009470905348</v>
      </c>
      <c r="G44" s="52">
        <f>'[1]Abril 2024'!L49</f>
        <v>1170.4009470905346</v>
      </c>
      <c r="H44" s="52">
        <f>'[1]Mayo 2024'!L49</f>
        <v>858.29388826521097</v>
      </c>
      <c r="I44" s="52">
        <f>'[1]Junio 2024'!L49</f>
        <v>390.13330002722529</v>
      </c>
      <c r="J44" s="52">
        <f>'[1]Julio 2024'!L49</f>
        <v>702.24035885254898</v>
      </c>
      <c r="K44" s="52">
        <f>'[1]Agosto 2024'!L49</f>
        <v>273.09341471994355</v>
      </c>
      <c r="L44" s="52">
        <f>'[1]Septiembre 2024'!L49</f>
        <v>273.09341471994355</v>
      </c>
      <c r="M44" s="52">
        <f>'[1]Octubre 2024'!L49</f>
        <v>374.52763298330137</v>
      </c>
      <c r="N44" s="52">
        <f>'[1]Noviembre 2024'!L49</f>
        <v>132.64555235120554</v>
      </c>
      <c r="O44" s="52">
        <f>'[1]Diciembre 2024'!L49</f>
        <v>117.03988530728166</v>
      </c>
    </row>
    <row r="45" spans="1:15" x14ac:dyDescent="0.2">
      <c r="A45" s="44" t="s">
        <v>133</v>
      </c>
      <c r="B45" s="49" t="s">
        <v>57</v>
      </c>
      <c r="C45" s="50">
        <f t="shared" si="0"/>
        <v>7039.0009878302026</v>
      </c>
      <c r="D45" s="51">
        <f>'[1]Enero 2024'!L50</f>
        <v>985.46064834556091</v>
      </c>
      <c r="E45" s="52">
        <f>'[1]Febrero 2024'!L50</f>
        <v>1126.2361532210355</v>
      </c>
      <c r="F45" s="52">
        <f>'[1]Marzo 2024'!L50</f>
        <v>1055.8512343907016</v>
      </c>
      <c r="G45" s="52">
        <f>'[1]Abril 2024'!L50</f>
        <v>1055.8512343907016</v>
      </c>
      <c r="H45" s="52">
        <f>'[1]Mayo 2024'!L50</f>
        <v>774.29077928174104</v>
      </c>
      <c r="I45" s="52">
        <f>'[1]Junio 2024'!L50</f>
        <v>351.95009661830017</v>
      </c>
      <c r="J45" s="52">
        <f>'[1]Julio 2024'!L50</f>
        <v>633.51055172726069</v>
      </c>
      <c r="K45" s="52">
        <f>'[1]Agosto 2024'!L50</f>
        <v>246.3651620863902</v>
      </c>
      <c r="L45" s="52">
        <f>'[1]Septiembre 2024'!L50</f>
        <v>246.3651620863902</v>
      </c>
      <c r="M45" s="52">
        <f>'[1]Octubre 2024'!L50</f>
        <v>337.87179050211176</v>
      </c>
      <c r="N45" s="52">
        <f>'[1]Noviembre 2024'!L50</f>
        <v>119.6632406480983</v>
      </c>
      <c r="O45" s="52">
        <f>'[1]Diciembre 2024'!L50</f>
        <v>105.58493453190992</v>
      </c>
    </row>
    <row r="46" spans="1:15" x14ac:dyDescent="0.2">
      <c r="A46" s="44" t="s">
        <v>134</v>
      </c>
      <c r="B46" s="49" t="s">
        <v>58</v>
      </c>
      <c r="C46" s="50">
        <f t="shared" si="0"/>
        <v>11102.098296999799</v>
      </c>
      <c r="D46" s="51">
        <f>'[1]Enero 2024'!L51</f>
        <v>1554.2945660432522</v>
      </c>
      <c r="E46" s="52">
        <f>'[1]Febrero 2024'!L51</f>
        <v>1776.3294109934675</v>
      </c>
      <c r="F46" s="52">
        <f>'[1]Marzo 2024'!L51</f>
        <v>1665.3164577588082</v>
      </c>
      <c r="G46" s="52">
        <f>'[1]Abril 2024'!L51</f>
        <v>1665.3164577588077</v>
      </c>
      <c r="H46" s="52">
        <f>'[1]Mayo 2024'!L51</f>
        <v>1221.231870390217</v>
      </c>
      <c r="I46" s="52">
        <f>'[1]Junio 2024'!L51</f>
        <v>555.10498933733061</v>
      </c>
      <c r="J46" s="52">
        <f>'[1]Julio 2024'!L51</f>
        <v>999.18957670592147</v>
      </c>
      <c r="K46" s="52">
        <f>'[1]Agosto 2024'!L51</f>
        <v>388.57364151081299</v>
      </c>
      <c r="L46" s="52">
        <f>'[1]Septiembre 2024'!L51</f>
        <v>388.57364151081299</v>
      </c>
      <c r="M46" s="52">
        <f>'[1]Octubre 2024'!L51</f>
        <v>532.90031304485626</v>
      </c>
      <c r="N46" s="52">
        <f>'[1]Noviembre 2024'!L51</f>
        <v>188.73602411899191</v>
      </c>
      <c r="O46" s="52">
        <f>'[1]Diciembre 2024'!L51</f>
        <v>166.53134782651756</v>
      </c>
    </row>
    <row r="47" spans="1:15" x14ac:dyDescent="0.2">
      <c r="A47" s="44" t="s">
        <v>135</v>
      </c>
      <c r="B47" s="49" t="s">
        <v>59</v>
      </c>
      <c r="C47" s="50">
        <f t="shared" si="0"/>
        <v>6506.1315375655713</v>
      </c>
      <c r="D47" s="51">
        <f>'[1]Enero 2024'!L52</f>
        <v>910.85888669654094</v>
      </c>
      <c r="E47" s="52">
        <f>'[1]Febrero 2024'!L52</f>
        <v>1040.9773443541767</v>
      </c>
      <c r="F47" s="52">
        <f>'[1]Marzo 2024'!L52</f>
        <v>975.92073462180815</v>
      </c>
      <c r="G47" s="52">
        <f>'[1]Abril 2024'!L52</f>
        <v>975.92073462180792</v>
      </c>
      <c r="H47" s="52">
        <f>'[1]Mayo 2024'!L52</f>
        <v>715.67508898503934</v>
      </c>
      <c r="I47" s="52">
        <f>'[1]Junio 2024'!L52</f>
        <v>325.30662052988612</v>
      </c>
      <c r="J47" s="52">
        <f>'[1]Julio 2024'!L52</f>
        <v>585.55226616665482</v>
      </c>
      <c r="K47" s="52">
        <f>'[1]Agosto 2024'!L52</f>
        <v>227.71472167413523</v>
      </c>
      <c r="L47" s="52">
        <f>'[1]Septiembre 2024'!L52</f>
        <v>227.71472167413521</v>
      </c>
      <c r="M47" s="52">
        <f>'[1]Octubre 2024'!L52</f>
        <v>312.29407633840276</v>
      </c>
      <c r="N47" s="52">
        <f>'[1]Noviembre 2024'!L52</f>
        <v>110.60444304723418</v>
      </c>
      <c r="O47" s="52">
        <f>'[1]Diciembre 2024'!L52</f>
        <v>97.591898855750856</v>
      </c>
    </row>
    <row r="48" spans="1:15" x14ac:dyDescent="0.2">
      <c r="A48" s="44" t="s">
        <v>136</v>
      </c>
      <c r="B48" s="49" t="s">
        <v>60</v>
      </c>
      <c r="C48" s="50">
        <f t="shared" si="0"/>
        <v>9058.6905595205462</v>
      </c>
      <c r="D48" s="51">
        <f>'[1]Enero 2024'!L53</f>
        <v>1268.2173347298683</v>
      </c>
      <c r="E48" s="52">
        <f>'[1]Febrero 2024'!L53</f>
        <v>1449.3853355913511</v>
      </c>
      <c r="F48" s="52">
        <f>'[1]Marzo 2024'!L53</f>
        <v>1358.8049818105649</v>
      </c>
      <c r="G48" s="52">
        <f>'[1]Abril 2024'!L53</f>
        <v>1358.8049818105649</v>
      </c>
      <c r="H48" s="52">
        <f>'[1]Mayo 2024'!L53</f>
        <v>996.45682458774957</v>
      </c>
      <c r="I48" s="52">
        <f>'[1]Junio 2024'!L53</f>
        <v>452.93458875352661</v>
      </c>
      <c r="J48" s="52">
        <f>'[1]Julio 2024'!L53</f>
        <v>815.28274597634186</v>
      </c>
      <c r="K48" s="52">
        <f>'[1]Agosto 2024'!L53</f>
        <v>317.05433368246713</v>
      </c>
      <c r="L48" s="52">
        <f>'[1]Septiembre 2024'!L53</f>
        <v>317.05433368246707</v>
      </c>
      <c r="M48" s="52">
        <f>'[1]Octubre 2024'!L53</f>
        <v>434.8168162273904</v>
      </c>
      <c r="N48" s="52">
        <f>'[1]Noviembre 2024'!L53</f>
        <v>153.99802759719572</v>
      </c>
      <c r="O48" s="52">
        <f>'[1]Diciembre 2024'!L53</f>
        <v>135.88025507105948</v>
      </c>
    </row>
    <row r="49" spans="1:15" x14ac:dyDescent="0.2">
      <c r="A49" s="44" t="s">
        <v>137</v>
      </c>
      <c r="B49" s="49" t="s">
        <v>61</v>
      </c>
      <c r="C49" s="50">
        <f t="shared" si="0"/>
        <v>12214.870929509916</v>
      </c>
      <c r="D49" s="51">
        <f>'[1]Enero 2024'!L54</f>
        <v>1710.0828152266988</v>
      </c>
      <c r="E49" s="52">
        <f>'[1]Febrero 2024'!L54</f>
        <v>1954.3723990843328</v>
      </c>
      <c r="F49" s="52">
        <f>'[1]Marzo 2024'!L54</f>
        <v>1832.2325243516862</v>
      </c>
      <c r="G49" s="52">
        <f>'[1]Abril 2024'!L54</f>
        <v>1832.2325243516857</v>
      </c>
      <c r="H49" s="52">
        <f>'[1]Mayo 2024'!L54</f>
        <v>1343.6369659825175</v>
      </c>
      <c r="I49" s="52">
        <f>'[1]Junio 2024'!L54</f>
        <v>610.74362842876531</v>
      </c>
      <c r="J49" s="52">
        <f>'[1]Julio 2024'!L54</f>
        <v>1099.3391867979335</v>
      </c>
      <c r="K49" s="52">
        <f>'[1]Agosto 2024'!L54</f>
        <v>427.52070380667465</v>
      </c>
      <c r="L49" s="52">
        <f>'[1]Septiembre 2024'!L54</f>
        <v>427.52070380667465</v>
      </c>
      <c r="M49" s="52">
        <f>'[1]Octubre 2024'!L54</f>
        <v>586.3133587906899</v>
      </c>
      <c r="N49" s="52">
        <f>'[1]Noviembre 2024'!L54</f>
        <v>207.65319426016598</v>
      </c>
      <c r="O49" s="52">
        <f>'[1]Diciembre 2024'!L54</f>
        <v>183.22292462209057</v>
      </c>
    </row>
    <row r="50" spans="1:15" x14ac:dyDescent="0.2">
      <c r="A50" s="44" t="s">
        <v>138</v>
      </c>
      <c r="B50" s="49" t="s">
        <v>62</v>
      </c>
      <c r="C50" s="50">
        <f t="shared" si="0"/>
        <v>10960.921627640544</v>
      </c>
      <c r="D50" s="51">
        <f>'[1]Enero 2024'!L55</f>
        <v>1534.5298221032288</v>
      </c>
      <c r="E50" s="52">
        <f>'[1]Febrero 2024'!L55</f>
        <v>1753.7412242182963</v>
      </c>
      <c r="F50" s="52">
        <f>'[1]Marzo 2024'!L55</f>
        <v>1644.1399355693882</v>
      </c>
      <c r="G50" s="52">
        <f>'[1]Abril 2024'!L55</f>
        <v>1644.1399355693879</v>
      </c>
      <c r="H50" s="52">
        <f>'[1]Mayo 2024'!L55</f>
        <v>1205.7024233105012</v>
      </c>
      <c r="I50" s="52">
        <f>'[1]Junio 2024'!L55</f>
        <v>548.04615492217101</v>
      </c>
      <c r="J50" s="52">
        <f>'[1]Julio 2024'!L55</f>
        <v>986.48366718105763</v>
      </c>
      <c r="K50" s="52">
        <f>'[1]Agosto 2024'!L55</f>
        <v>383.63245552580713</v>
      </c>
      <c r="L50" s="52">
        <f>'[1]Septiembre 2024'!L55</f>
        <v>383.63245552580719</v>
      </c>
      <c r="M50" s="52">
        <f>'[1]Octubre 2024'!L55</f>
        <v>526.12383806836408</v>
      </c>
      <c r="N50" s="52">
        <f>'[1]Noviembre 2024'!L55</f>
        <v>186.33601625017064</v>
      </c>
      <c r="O50" s="52">
        <f>'[1]Diciembre 2024'!L55</f>
        <v>164.41369939636377</v>
      </c>
    </row>
    <row r="51" spans="1:15" x14ac:dyDescent="0.2">
      <c r="A51" s="44" t="s">
        <v>139</v>
      </c>
      <c r="B51" s="49" t="s">
        <v>63</v>
      </c>
      <c r="C51" s="50">
        <f t="shared" si="0"/>
        <v>8494.4391295416026</v>
      </c>
      <c r="D51" s="51">
        <f>'[1]Enero 2024'!L56</f>
        <v>1189.2220936468914</v>
      </c>
      <c r="E51" s="52">
        <f>'[1]Febrero 2024'!L56</f>
        <v>1359.1054278249446</v>
      </c>
      <c r="F51" s="52">
        <f>'[1]Marzo 2024'!L56</f>
        <v>1274.1671802418462</v>
      </c>
      <c r="G51" s="52">
        <f>'[1]Abril 2024'!L56</f>
        <v>1274.1671802418462</v>
      </c>
      <c r="H51" s="52">
        <f>'[1]Mayo 2024'!L56</f>
        <v>934.38911353264575</v>
      </c>
      <c r="I51" s="52">
        <f>'[1]Junio 2024'!L56</f>
        <v>424.7220134688456</v>
      </c>
      <c r="J51" s="52">
        <f>'[1]Julio 2024'!L56</f>
        <v>764.50008017804566</v>
      </c>
      <c r="K51" s="52">
        <f>'[1]Agosto 2024'!L56</f>
        <v>297.30552341172279</v>
      </c>
      <c r="L51" s="52">
        <f>'[1]Septiembre 2024'!L56</f>
        <v>297.30552341172285</v>
      </c>
      <c r="M51" s="52">
        <f>'[1]Octubre 2024'!L56</f>
        <v>407.73276818279277</v>
      </c>
      <c r="N51" s="52">
        <f>'[1]Noviembre 2024'!L56</f>
        <v>144.40573534317554</v>
      </c>
      <c r="O51" s="52">
        <f>'[1]Diciembre 2024'!L56</f>
        <v>127.41649005712272</v>
      </c>
    </row>
    <row r="52" spans="1:15" x14ac:dyDescent="0.2">
      <c r="A52" s="44" t="s">
        <v>140</v>
      </c>
      <c r="B52" s="49" t="s">
        <v>64</v>
      </c>
      <c r="C52" s="50">
        <f t="shared" si="0"/>
        <v>9579.4664491782805</v>
      </c>
      <c r="D52" s="51">
        <f>'[1]Enero 2024'!L57</f>
        <v>1341.1259970176177</v>
      </c>
      <c r="E52" s="52">
        <f>'[1]Febrero 2024'!L57</f>
        <v>1532.7091816417242</v>
      </c>
      <c r="F52" s="52">
        <f>'[1]Marzo 2024'!L57</f>
        <v>1436.9214456222187</v>
      </c>
      <c r="G52" s="52">
        <f>'[1]Abril 2024'!L57</f>
        <v>1436.9214456222187</v>
      </c>
      <c r="H52" s="52">
        <f>'[1]Mayo 2024'!L57</f>
        <v>1053.7422220655137</v>
      </c>
      <c r="I52" s="52">
        <f>'[1]Junio 2024'!L57</f>
        <v>478.97338673045647</v>
      </c>
      <c r="J52" s="52">
        <f>'[1]Julio 2024'!L57</f>
        <v>862.15261028716122</v>
      </c>
      <c r="K52" s="52">
        <f>'[1]Agosto 2024'!L57</f>
        <v>335.28149925440437</v>
      </c>
      <c r="L52" s="52">
        <f>'[1]Septiembre 2024'!L57</f>
        <v>335.28149925440442</v>
      </c>
      <c r="M52" s="52">
        <f>'[1]Octubre 2024'!L57</f>
        <v>459.81403992336652</v>
      </c>
      <c r="N52" s="52">
        <f>'[1]Noviembre 2024'!L57</f>
        <v>162.85123428314202</v>
      </c>
      <c r="O52" s="52">
        <f>'[1]Diciembre 2024'!L57</f>
        <v>143.69188747605199</v>
      </c>
    </row>
    <row r="53" spans="1:15" x14ac:dyDescent="0.2">
      <c r="A53" s="44" t="s">
        <v>141</v>
      </c>
      <c r="B53" s="49" t="s">
        <v>65</v>
      </c>
      <c r="C53" s="50">
        <f t="shared" si="0"/>
        <v>15696.078705153539</v>
      </c>
      <c r="D53" s="51">
        <f>'[1]Enero 2024'!L58</f>
        <v>2197.452156066764</v>
      </c>
      <c r="E53" s="52">
        <f>'[1]Febrero 2024'!L58</f>
        <v>2511.3636625580139</v>
      </c>
      <c r="F53" s="52">
        <f>'[1]Marzo 2024'!L58</f>
        <v>2354.414227897214</v>
      </c>
      <c r="G53" s="52">
        <f>'[1]Abril 2024'!L58</f>
        <v>2354.414227897214</v>
      </c>
      <c r="H53" s="52">
        <f>'[1]Mayo 2024'!L58</f>
        <v>1726.5701529652979</v>
      </c>
      <c r="I53" s="52">
        <f>'[1]Junio 2024'!L58</f>
        <v>784.80404056742407</v>
      </c>
      <c r="J53" s="52">
        <f>'[1]Julio 2024'!L58</f>
        <v>1412.6481154993398</v>
      </c>
      <c r="K53" s="52">
        <f>'[1]Agosto 2024'!L58</f>
        <v>549.36303901669089</v>
      </c>
      <c r="L53" s="52">
        <f>'[1]Septiembre 2024'!L58</f>
        <v>549.363039016691</v>
      </c>
      <c r="M53" s="52">
        <f>'[1]Octubre 2024'!L58</f>
        <v>753.41120496234589</v>
      </c>
      <c r="N53" s="52">
        <f>'[1]Noviembre 2024'!L58</f>
        <v>266.83383715581135</v>
      </c>
      <c r="O53" s="52">
        <f>'[1]Diciembre 2024'!L58</f>
        <v>235.44100155073303</v>
      </c>
    </row>
    <row r="54" spans="1:15" x14ac:dyDescent="0.2">
      <c r="A54" s="44" t="s">
        <v>142</v>
      </c>
      <c r="B54" s="49" t="s">
        <v>66</v>
      </c>
      <c r="C54" s="50">
        <f t="shared" si="0"/>
        <v>8956.0218929146358</v>
      </c>
      <c r="D54" s="51">
        <f>'[1]Enero 2024'!L59</f>
        <v>1253.8437139656207</v>
      </c>
      <c r="E54" s="52">
        <f>'[1]Febrero 2024'!L59</f>
        <v>1432.9584073476292</v>
      </c>
      <c r="F54" s="52">
        <f>'[1]Marzo 2024'!L59</f>
        <v>1343.4046659764688</v>
      </c>
      <c r="G54" s="52">
        <f>'[1]Abril 2024'!L59</f>
        <v>1343.4046659764688</v>
      </c>
      <c r="H54" s="52">
        <f>'[1]Mayo 2024'!L59</f>
        <v>985.16326147963946</v>
      </c>
      <c r="I54" s="52">
        <f>'[1]Junio 2024'!L59</f>
        <v>447.80115473439588</v>
      </c>
      <c r="J54" s="52">
        <f>'[1]Julio 2024'!L59</f>
        <v>806.04255923122503</v>
      </c>
      <c r="K54" s="52">
        <f>'[1]Agosto 2024'!L59</f>
        <v>313.46092849140518</v>
      </c>
      <c r="L54" s="52">
        <f>'[1]Septiembre 2024'!L59</f>
        <v>313.46092849140518</v>
      </c>
      <c r="M54" s="52">
        <f>'[1]Octubre 2024'!L59</f>
        <v>429.88872397757001</v>
      </c>
      <c r="N54" s="52">
        <f>'[1]Noviembre 2024'!L59</f>
        <v>152.25265699981642</v>
      </c>
      <c r="O54" s="52">
        <f>'[1]Diciembre 2024'!L59</f>
        <v>134.34022624299064</v>
      </c>
    </row>
    <row r="55" spans="1:15" x14ac:dyDescent="0.2">
      <c r="A55" s="44" t="s">
        <v>143</v>
      </c>
      <c r="B55" s="49" t="s">
        <v>67</v>
      </c>
      <c r="C55" s="50">
        <f t="shared" si="0"/>
        <v>50804.588531612993</v>
      </c>
      <c r="D55" s="51">
        <f>'[1]Enero 2024'!L60</f>
        <v>7112.6460757502746</v>
      </c>
      <c r="E55" s="52">
        <f>'[1]Febrero 2024'!L60</f>
        <v>8128.7052598438404</v>
      </c>
      <c r="F55" s="52">
        <f>'[1]Marzo 2024'!L60</f>
        <v>7620.6961195995855</v>
      </c>
      <c r="G55" s="52">
        <f>'[1]Abril 2024'!L60</f>
        <v>7620.6961195995855</v>
      </c>
      <c r="H55" s="52">
        <f>'[1]Mayo 2024'!L60</f>
        <v>5588.5095787373612</v>
      </c>
      <c r="I55" s="52">
        <f>'[1]Junio 2024'!L60</f>
        <v>2540.2297674440256</v>
      </c>
      <c r="J55" s="52">
        <f>'[1]Julio 2024'!L60</f>
        <v>4572.4163083062494</v>
      </c>
      <c r="K55" s="52">
        <f>'[1]Agosto 2024'!L60</f>
        <v>1778.1615189375684</v>
      </c>
      <c r="L55" s="52">
        <f>'[1]Septiembre 2024'!L60</f>
        <v>1778.1615189375686</v>
      </c>
      <c r="M55" s="52">
        <f>'[1]Octubre 2024'!L60</f>
        <v>2438.6183952206616</v>
      </c>
      <c r="N55" s="52">
        <f>'[1]Noviembre 2024'!L60</f>
        <v>863.6796207298205</v>
      </c>
      <c r="O55" s="52">
        <f>'[1]Diciembre 2024'!L60</f>
        <v>762.06824850645671</v>
      </c>
    </row>
    <row r="56" spans="1:15" x14ac:dyDescent="0.2">
      <c r="A56" s="44" t="s">
        <v>144</v>
      </c>
      <c r="B56" s="49" t="s">
        <v>68</v>
      </c>
      <c r="C56" s="50">
        <f t="shared" si="0"/>
        <v>18160.473126765199</v>
      </c>
      <c r="D56" s="51">
        <f>'[1]Enero 2024'!L61</f>
        <v>2542.4675536635782</v>
      </c>
      <c r="E56" s="52">
        <f>'[1]Febrero 2024'!L61</f>
        <v>2905.6653679014089</v>
      </c>
      <c r="F56" s="52">
        <f>'[1]Marzo 2024'!L61</f>
        <v>2724.0737714294442</v>
      </c>
      <c r="G56" s="52">
        <f>'[1]Abril 2024'!L61</f>
        <v>2724.0737714294437</v>
      </c>
      <c r="H56" s="52">
        <f>'[1]Mayo 2024'!L61</f>
        <v>1997.6537741306165</v>
      </c>
      <c r="I56" s="52">
        <f>'[1]Junio 2024'!L61</f>
        <v>908.02377818237574</v>
      </c>
      <c r="J56" s="52">
        <f>'[1]Julio 2024'!L61</f>
        <v>1634.4437754812027</v>
      </c>
      <c r="K56" s="52">
        <f>'[1]Agosto 2024'!L61</f>
        <v>635.61688841589455</v>
      </c>
      <c r="L56" s="52">
        <f>'[1]Septiembre 2024'!L61</f>
        <v>635.61688841589466</v>
      </c>
      <c r="M56" s="52">
        <f>'[1]Octubre 2024'!L61</f>
        <v>871.70204725273936</v>
      </c>
      <c r="N56" s="52">
        <f>'[1]Noviembre 2024'!L61</f>
        <v>308.72862069611733</v>
      </c>
      <c r="O56" s="52">
        <f>'[1]Diciembre 2024'!L61</f>
        <v>272.40688976648102</v>
      </c>
    </row>
    <row r="57" spans="1:15" x14ac:dyDescent="0.2">
      <c r="A57" s="44" t="s">
        <v>145</v>
      </c>
      <c r="B57" s="49" t="s">
        <v>69</v>
      </c>
      <c r="C57" s="50">
        <f t="shared" si="0"/>
        <v>6792.5062957253076</v>
      </c>
      <c r="D57" s="51">
        <f>'[1]Enero 2024'!L62</f>
        <v>950.95137358975421</v>
      </c>
      <c r="E57" s="52">
        <f>'[1]Febrero 2024'!L62</f>
        <v>1086.7971427271339</v>
      </c>
      <c r="F57" s="52">
        <f>'[1]Marzo 2024'!L62</f>
        <v>1018.8769925373939</v>
      </c>
      <c r="G57" s="52">
        <f>'[1]Abril 2024'!L62</f>
        <v>1018.8769925373937</v>
      </c>
      <c r="H57" s="52">
        <f>'[1]Mayo 2024'!L62</f>
        <v>747.1763396661355</v>
      </c>
      <c r="I57" s="52">
        <f>'[1]Junio 2024'!L62</f>
        <v>339.62536035924802</v>
      </c>
      <c r="J57" s="52">
        <f>'[1]Julio 2024'!L62</f>
        <v>611.32601323050631</v>
      </c>
      <c r="K57" s="52">
        <f>'[1]Agosto 2024'!L62</f>
        <v>237.73784339743855</v>
      </c>
      <c r="L57" s="52">
        <f>'[1]Septiembre 2024'!L62</f>
        <v>237.73784339743855</v>
      </c>
      <c r="M57" s="52">
        <f>'[1]Octubre 2024'!L62</f>
        <v>326.04005427779015</v>
      </c>
      <c r="N57" s="52">
        <f>'[1]Noviembre 2024'!L62</f>
        <v>115.47282304326727</v>
      </c>
      <c r="O57" s="52">
        <f>'[1]Diciembre 2024'!L62</f>
        <v>101.8875169618094</v>
      </c>
    </row>
    <row r="58" spans="1:15" x14ac:dyDescent="0.2">
      <c r="A58" s="44" t="s">
        <v>146</v>
      </c>
      <c r="B58" s="49" t="s">
        <v>70</v>
      </c>
      <c r="C58" s="50">
        <f t="shared" si="0"/>
        <v>12818.912703331778</v>
      </c>
      <c r="D58" s="51">
        <f>'[1]Enero 2024'!L63</f>
        <v>1794.6487073309113</v>
      </c>
      <c r="E58" s="52">
        <f>'[1]Febrero 2024'!L63</f>
        <v>2051.018739226934</v>
      </c>
      <c r="F58" s="52">
        <f>'[1]Marzo 2024'!L63</f>
        <v>1922.8388836370482</v>
      </c>
      <c r="G58" s="52">
        <f>'[1]Abril 2024'!L63</f>
        <v>1922.8388836370477</v>
      </c>
      <c r="H58" s="52">
        <f>'[1]Mayo 2024'!L63</f>
        <v>1410.0816186512518</v>
      </c>
      <c r="I58" s="52">
        <f>'[1]Junio 2024'!L63</f>
        <v>640.94572117255768</v>
      </c>
      <c r="J58" s="52">
        <f>'[1]Julio 2024'!L63</f>
        <v>1153.7029861583537</v>
      </c>
      <c r="K58" s="52">
        <f>'[1]Agosto 2024'!L63</f>
        <v>448.66217683272782</v>
      </c>
      <c r="L58" s="52">
        <f>'[1]Septiembre 2024'!L63</f>
        <v>448.66217683272782</v>
      </c>
      <c r="M58" s="52">
        <f>'[1]Octubre 2024'!L63</f>
        <v>615.30734188745532</v>
      </c>
      <c r="N58" s="52">
        <f>'[1]Noviembre 2024'!L63</f>
        <v>217.92192362493211</v>
      </c>
      <c r="O58" s="52">
        <f>'[1]Diciembre 2024'!L63</f>
        <v>192.28354433982977</v>
      </c>
    </row>
    <row r="59" spans="1:15" x14ac:dyDescent="0.2">
      <c r="A59" s="44" t="s">
        <v>147</v>
      </c>
      <c r="B59" s="49" t="s">
        <v>71</v>
      </c>
      <c r="C59" s="50">
        <f t="shared" si="0"/>
        <v>11557.63958029941</v>
      </c>
      <c r="D59" s="51">
        <f>'[1]Enero 2024'!L64</f>
        <v>1618.0703787139344</v>
      </c>
      <c r="E59" s="52">
        <f>'[1]Febrero 2024'!L64</f>
        <v>1849.2157571416983</v>
      </c>
      <c r="F59" s="52">
        <f>'[1]Marzo 2024'!L64</f>
        <v>1733.6477205501328</v>
      </c>
      <c r="G59" s="52">
        <f>'[1]Abril 2024'!L64</f>
        <v>1733.6477205501326</v>
      </c>
      <c r="H59" s="52">
        <f>'[1]Mayo 2024'!L64</f>
        <v>1271.3414549535498</v>
      </c>
      <c r="I59" s="52">
        <f>'[1]Junio 2024'!L64</f>
        <v>577.8820565586758</v>
      </c>
      <c r="J59" s="52">
        <f>'[1]Julio 2024'!L64</f>
        <v>1040.1883221552584</v>
      </c>
      <c r="K59" s="52">
        <f>'[1]Agosto 2024'!L64</f>
        <v>404.51759467848348</v>
      </c>
      <c r="L59" s="52">
        <f>'[1]Septiembre 2024'!L64</f>
        <v>404.51759467848348</v>
      </c>
      <c r="M59" s="52">
        <f>'[1]Octubre 2024'!L64</f>
        <v>554.76627801661505</v>
      </c>
      <c r="N59" s="52">
        <f>'[1]Noviembre 2024'!L64</f>
        <v>196.48024042225293</v>
      </c>
      <c r="O59" s="52">
        <f>'[1]Diciembre 2024'!L64</f>
        <v>173.36446188019215</v>
      </c>
    </row>
    <row r="60" spans="1:15" x14ac:dyDescent="0.2">
      <c r="A60" s="44" t="s">
        <v>148</v>
      </c>
      <c r="B60" s="49" t="s">
        <v>72</v>
      </c>
      <c r="C60" s="50">
        <f t="shared" si="0"/>
        <v>12764.831722641968</v>
      </c>
      <c r="D60" s="51">
        <f>'[1]Enero 2024'!L65</f>
        <v>1787.077366115604</v>
      </c>
      <c r="E60" s="52">
        <f>'[1]Febrero 2024'!L65</f>
        <v>2042.3658130858778</v>
      </c>
      <c r="F60" s="52">
        <f>'[1]Marzo 2024'!L65</f>
        <v>1914.7267281881252</v>
      </c>
      <c r="G60" s="52">
        <f>'[1]Abril 2024'!L65</f>
        <v>1914.726728188125</v>
      </c>
      <c r="H60" s="52">
        <f>'[1]Mayo 2024'!L65</f>
        <v>1404.1327056229636</v>
      </c>
      <c r="I60" s="52">
        <f>'[1]Junio 2024'!L65</f>
        <v>638.24167177522133</v>
      </c>
      <c r="J60" s="52">
        <f>'[1]Julio 2024'!L65</f>
        <v>1148.8356943403828</v>
      </c>
      <c r="K60" s="52">
        <f>'[1]Agosto 2024'!L65</f>
        <v>446.76934152890095</v>
      </c>
      <c r="L60" s="52">
        <f>'[1]Septiembre 2024'!L65</f>
        <v>446.76934152890101</v>
      </c>
      <c r="M60" s="52">
        <f>'[1]Octubre 2024'!L65</f>
        <v>612.71145678822484</v>
      </c>
      <c r="N60" s="52">
        <f>'[1]Noviembre 2024'!L65</f>
        <v>217.00254523331671</v>
      </c>
      <c r="O60" s="52">
        <f>'[1]Diciembre 2024'!L65</f>
        <v>191.47233024632024</v>
      </c>
    </row>
    <row r="61" spans="1:15" x14ac:dyDescent="0.2">
      <c r="A61" s="44" t="s">
        <v>149</v>
      </c>
      <c r="B61" s="49" t="s">
        <v>73</v>
      </c>
      <c r="C61" s="50">
        <f t="shared" si="0"/>
        <v>9077.9024395471697</v>
      </c>
      <c r="D61" s="51">
        <f>'[1]Enero 2024'!L66</f>
        <v>1270.9069993256976</v>
      </c>
      <c r="E61" s="52">
        <f>'[1]Febrero 2024'!L66</f>
        <v>1452.4592254650331</v>
      </c>
      <c r="F61" s="52">
        <f>'[1]Marzo 2024'!L66</f>
        <v>1361.6867667792199</v>
      </c>
      <c r="G61" s="52">
        <f>'[1]Abril 2024'!L66</f>
        <v>1361.6867667792196</v>
      </c>
      <c r="H61" s="52">
        <f>'[1]Mayo 2024'!L66</f>
        <v>998.57013322103433</v>
      </c>
      <c r="I61" s="52">
        <f>'[1]Junio 2024'!L66</f>
        <v>453.89518288375615</v>
      </c>
      <c r="J61" s="52">
        <f>'[1]Julio 2024'!L66</f>
        <v>817.01181644194151</v>
      </c>
      <c r="K61" s="52">
        <f>'[1]Agosto 2024'!L66</f>
        <v>317.7267498314244</v>
      </c>
      <c r="L61" s="52">
        <f>'[1]Septiembre 2024'!L66</f>
        <v>317.7267498314244</v>
      </c>
      <c r="M61" s="52">
        <f>'[1]Octubre 2024'!L66</f>
        <v>435.73898576746149</v>
      </c>
      <c r="N61" s="52">
        <f>'[1]Noviembre 2024'!L66</f>
        <v>154.32463016862636</v>
      </c>
      <c r="O61" s="52">
        <f>'[1]Diciembre 2024'!L66</f>
        <v>136.16843305233169</v>
      </c>
    </row>
    <row r="62" spans="1:15" x14ac:dyDescent="0.2">
      <c r="A62" s="44" t="s">
        <v>150</v>
      </c>
      <c r="B62" s="49" t="s">
        <v>74</v>
      </c>
      <c r="C62" s="50">
        <f t="shared" si="0"/>
        <v>9683.9640850658689</v>
      </c>
      <c r="D62" s="51">
        <f>'[1]Enero 2024'!L67</f>
        <v>1355.7556736138279</v>
      </c>
      <c r="E62" s="52">
        <f>'[1]Febrero 2024'!L67</f>
        <v>1549.4287439299244</v>
      </c>
      <c r="F62" s="52">
        <f>'[1]Marzo 2024'!L67</f>
        <v>1452.5961071308018</v>
      </c>
      <c r="G62" s="52">
        <f>'[1]Abril 2024'!L67</f>
        <v>1452.5961071308016</v>
      </c>
      <c r="H62" s="52">
        <f>'[1]Mayo 2024'!L67</f>
        <v>1065.2369719688579</v>
      </c>
      <c r="I62" s="52">
        <f>'[1]Junio 2024'!L67</f>
        <v>484.19826922594217</v>
      </c>
      <c r="J62" s="52">
        <f>'[1]Julio 2024'!L67</f>
        <v>871.55740438788587</v>
      </c>
      <c r="K62" s="52">
        <f>'[1]Agosto 2024'!L67</f>
        <v>338.93891840345702</v>
      </c>
      <c r="L62" s="52">
        <f>'[1]Septiembre 2024'!L67</f>
        <v>338.93891840345697</v>
      </c>
      <c r="M62" s="52">
        <f>'[1]Octubre 2024'!L67</f>
        <v>464.82992263195251</v>
      </c>
      <c r="N62" s="52">
        <f>'[1]Noviembre 2024'!L67</f>
        <v>164.62769741647483</v>
      </c>
      <c r="O62" s="52">
        <f>'[1]Diciembre 2024'!L67</f>
        <v>145.25935082248515</v>
      </c>
    </row>
    <row r="63" spans="1:15" x14ac:dyDescent="0.2">
      <c r="A63" s="44" t="s">
        <v>151</v>
      </c>
      <c r="B63" s="49" t="s">
        <v>75</v>
      </c>
      <c r="C63" s="50">
        <f t="shared" si="0"/>
        <v>16222.224671440028</v>
      </c>
      <c r="D63" s="51">
        <f>'[1]Enero 2024'!L68</f>
        <v>2271.1126294716573</v>
      </c>
      <c r="E63" s="52">
        <f>'[1]Febrero 2024'!L68</f>
        <v>2595.5467178136882</v>
      </c>
      <c r="F63" s="52">
        <f>'[1]Marzo 2024'!L68</f>
        <v>2433.3362040318584</v>
      </c>
      <c r="G63" s="52">
        <f>'[1]Abril 2024'!L68</f>
        <v>2433.3362040318589</v>
      </c>
      <c r="H63" s="52">
        <f>'[1]Mayo 2024'!L68</f>
        <v>1784.4462593838437</v>
      </c>
      <c r="I63" s="52">
        <f>'[1]Junio 2024'!L68</f>
        <v>811.11134241182128</v>
      </c>
      <c r="J63" s="52">
        <f>'[1]Julio 2024'!L68</f>
        <v>1460.0012870598362</v>
      </c>
      <c r="K63" s="52">
        <f>'[1]Agosto 2024'!L68</f>
        <v>567.77815736791433</v>
      </c>
      <c r="L63" s="52">
        <f>'[1]Septiembre 2024'!L68</f>
        <v>567.77815736791433</v>
      </c>
      <c r="M63" s="52">
        <f>'[1]Octubre 2024'!L68</f>
        <v>778.66619214050183</v>
      </c>
      <c r="N63" s="52">
        <f>'[1]Noviembre 2024'!L68</f>
        <v>275.77833531522612</v>
      </c>
      <c r="O63" s="52">
        <f>'[1]Diciembre 2024'!L68</f>
        <v>243.33318504390678</v>
      </c>
    </row>
    <row r="64" spans="1:15" x14ac:dyDescent="0.2">
      <c r="A64" s="44" t="s">
        <v>152</v>
      </c>
      <c r="B64" s="49" t="s">
        <v>76</v>
      </c>
      <c r="C64" s="50">
        <f t="shared" si="0"/>
        <v>18633.003179195781</v>
      </c>
      <c r="D64" s="51">
        <f>'[1]Enero 2024'!L69</f>
        <v>2608.6217952436109</v>
      </c>
      <c r="E64" s="52">
        <f>'[1]Febrero 2024'!L69</f>
        <v>2981.2699074448533</v>
      </c>
      <c r="F64" s="52">
        <f>'[1]Marzo 2024'!L69</f>
        <v>2794.9533522120187</v>
      </c>
      <c r="G64" s="52">
        <f>'[1]Abril 2024'!L69</f>
        <v>2794.9533522120187</v>
      </c>
      <c r="H64" s="52">
        <f>'[1]Mayo 2024'!L69</f>
        <v>2049.6321249169118</v>
      </c>
      <c r="I64" s="52">
        <f>'[1]Junio 2024'!L69</f>
        <v>931.65028397425215</v>
      </c>
      <c r="J64" s="52">
        <f>'[1]Julio 2024'!L69</f>
        <v>1676.9715112693584</v>
      </c>
      <c r="K64" s="52">
        <f>'[1]Agosto 2024'!L69</f>
        <v>652.15544881090261</v>
      </c>
      <c r="L64" s="52">
        <f>'[1]Septiembre 2024'!L69</f>
        <v>652.15544881090261</v>
      </c>
      <c r="M64" s="52">
        <f>'[1]Octubre 2024'!L69</f>
        <v>894.38347252271819</v>
      </c>
      <c r="N64" s="52">
        <f>'[1]Noviembre 2024'!L69</f>
        <v>316.76164661488338</v>
      </c>
      <c r="O64" s="52">
        <f>'[1]Diciembre 2024'!L69</f>
        <v>279.49483516334942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7834.6074421680814</v>
      </c>
      <c r="D65" s="55">
        <f>'[1]Enero 2024'!L70</f>
        <v>1096.8456096028833</v>
      </c>
      <c r="E65" s="56">
        <f>'[1]Febrero 2024'!L70</f>
        <v>1253.5327332556874</v>
      </c>
      <c r="F65" s="56">
        <f>'[1]Marzo 2024'!L70</f>
        <v>1175.1923253145726</v>
      </c>
      <c r="G65" s="56">
        <f>'[1]Abril 2024'!L70</f>
        <v>1175.1923253145726</v>
      </c>
      <c r="H65" s="56">
        <f>'[1]Mayo 2024'!L70</f>
        <v>861.80756505800707</v>
      </c>
      <c r="I65" s="56">
        <f>'[1]Junio 2024'!L70</f>
        <v>391.73042467315895</v>
      </c>
      <c r="J65" s="56">
        <f>'[1]Julio 2024'!L70</f>
        <v>705.11518492972436</v>
      </c>
      <c r="K65" s="56">
        <f>'[1]Agosto 2024'!L70</f>
        <v>274.21140240072077</v>
      </c>
      <c r="L65" s="56">
        <f>'[1]Septiembre 2024'!L70</f>
        <v>274.21140240072077</v>
      </c>
      <c r="M65" s="56">
        <f>'[1]Octubre 2024'!L70</f>
        <v>376.060871271802</v>
      </c>
      <c r="N65" s="56">
        <f>'[1]Noviembre 2024'!L70</f>
        <v>133.18857567379507</v>
      </c>
      <c r="O65" s="56">
        <f>'[1]Diciembre 2024'!L70</f>
        <v>117.51902227243809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745233.9</v>
      </c>
      <c r="D66" s="59">
        <f t="shared" si="1"/>
        <v>104332.79999999997</v>
      </c>
      <c r="E66" s="59">
        <f t="shared" si="1"/>
        <v>119236.99999999997</v>
      </c>
      <c r="F66" s="59">
        <f t="shared" si="1"/>
        <v>111785.19999999997</v>
      </c>
      <c r="G66" s="59">
        <f t="shared" si="1"/>
        <v>111785.19999999997</v>
      </c>
      <c r="H66" s="59">
        <f t="shared" si="1"/>
        <v>81975.8</v>
      </c>
      <c r="I66" s="59">
        <f t="shared" si="1"/>
        <v>37261.699999999997</v>
      </c>
      <c r="J66" s="59">
        <f t="shared" si="1"/>
        <v>67071.099999999991</v>
      </c>
      <c r="K66" s="59">
        <f t="shared" si="1"/>
        <v>26083.19999999999</v>
      </c>
      <c r="L66" s="59">
        <f t="shared" si="1"/>
        <v>26083.19999999999</v>
      </c>
      <c r="M66" s="59">
        <f t="shared" si="1"/>
        <v>35771.200000000004</v>
      </c>
      <c r="N66" s="59">
        <f t="shared" si="1"/>
        <v>12669.000000000002</v>
      </c>
      <c r="O66" s="59">
        <f t="shared" si="1"/>
        <v>11178.499999999996</v>
      </c>
    </row>
    <row r="68" spans="1:15" x14ac:dyDescent="0.2">
      <c r="C68" s="29" t="s">
        <v>0</v>
      </c>
    </row>
    <row r="69" spans="1:15" x14ac:dyDescent="0.2">
      <c r="C69" s="60" t="s">
        <v>0</v>
      </c>
      <c r="D69" s="60"/>
      <c r="E69" s="60"/>
      <c r="F69" s="60" t="s">
        <v>0</v>
      </c>
      <c r="G69" s="60" t="s">
        <v>0</v>
      </c>
      <c r="H69" s="60" t="s">
        <v>0</v>
      </c>
      <c r="I69" s="60" t="s">
        <v>0</v>
      </c>
      <c r="J69" s="60" t="s">
        <v>155</v>
      </c>
      <c r="K69" s="60"/>
      <c r="L69" s="60" t="s">
        <v>0</v>
      </c>
      <c r="M69" s="60" t="s">
        <v>0</v>
      </c>
      <c r="N69" s="60" t="s">
        <v>0</v>
      </c>
      <c r="O69" s="60" t="s">
        <v>0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E3825-FE9C-47E6-8AED-722673A7ABE0}">
  <dimension ref="A1:O69"/>
  <sheetViews>
    <sheetView workbookViewId="0">
      <selection activeCell="A4" sqref="A4:A5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35" width="11.42578125" style="29"/>
    <col min="236" max="236" width="4" style="29" bestFit="1" customWidth="1"/>
    <col min="237" max="237" width="24.140625" style="29" bestFit="1" customWidth="1"/>
    <col min="238" max="238" width="16.85546875" style="29" bestFit="1" customWidth="1"/>
    <col min="239" max="239" width="14.28515625" style="29" bestFit="1" customWidth="1"/>
    <col min="240" max="240" width="15.28515625" style="29" bestFit="1" customWidth="1"/>
    <col min="241" max="241" width="14.28515625" style="29" bestFit="1" customWidth="1"/>
    <col min="242" max="242" width="13.42578125" style="29" customWidth="1"/>
    <col min="243" max="244" width="15.28515625" style="29" bestFit="1" customWidth="1"/>
    <col min="245" max="245" width="14.28515625" style="29" bestFit="1" customWidth="1"/>
    <col min="246" max="246" width="15.28515625" style="29" bestFit="1" customWidth="1"/>
    <col min="247" max="250" width="14.28515625" style="29" bestFit="1" customWidth="1"/>
    <col min="251" max="251" width="16.85546875" style="29" bestFit="1" customWidth="1"/>
    <col min="252" max="252" width="13.85546875" style="29" bestFit="1" customWidth="1"/>
    <col min="253" max="253" width="11.42578125" style="29"/>
    <col min="254" max="254" width="4" style="29" bestFit="1" customWidth="1"/>
    <col min="255" max="255" width="24.140625" style="29" bestFit="1" customWidth="1"/>
    <col min="256" max="491" width="11.42578125" style="29"/>
    <col min="492" max="492" width="4" style="29" bestFit="1" customWidth="1"/>
    <col min="493" max="493" width="24.140625" style="29" bestFit="1" customWidth="1"/>
    <col min="494" max="494" width="16.85546875" style="29" bestFit="1" customWidth="1"/>
    <col min="495" max="495" width="14.28515625" style="29" bestFit="1" customWidth="1"/>
    <col min="496" max="496" width="15.28515625" style="29" bestFit="1" customWidth="1"/>
    <col min="497" max="497" width="14.28515625" style="29" bestFit="1" customWidth="1"/>
    <col min="498" max="498" width="13.42578125" style="29" customWidth="1"/>
    <col min="499" max="500" width="15.28515625" style="29" bestFit="1" customWidth="1"/>
    <col min="501" max="501" width="14.28515625" style="29" bestFit="1" customWidth="1"/>
    <col min="502" max="502" width="15.28515625" style="29" bestFit="1" customWidth="1"/>
    <col min="503" max="506" width="14.28515625" style="29" bestFit="1" customWidth="1"/>
    <col min="507" max="507" width="16.85546875" style="29" bestFit="1" customWidth="1"/>
    <col min="508" max="508" width="13.85546875" style="29" bestFit="1" customWidth="1"/>
    <col min="509" max="509" width="11.42578125" style="29"/>
    <col min="510" max="510" width="4" style="29" bestFit="1" customWidth="1"/>
    <col min="511" max="511" width="24.140625" style="29" bestFit="1" customWidth="1"/>
    <col min="512" max="747" width="11.42578125" style="29"/>
    <col min="748" max="748" width="4" style="29" bestFit="1" customWidth="1"/>
    <col min="749" max="749" width="24.140625" style="29" bestFit="1" customWidth="1"/>
    <col min="750" max="750" width="16.85546875" style="29" bestFit="1" customWidth="1"/>
    <col min="751" max="751" width="14.28515625" style="29" bestFit="1" customWidth="1"/>
    <col min="752" max="752" width="15.28515625" style="29" bestFit="1" customWidth="1"/>
    <col min="753" max="753" width="14.28515625" style="29" bestFit="1" customWidth="1"/>
    <col min="754" max="754" width="13.42578125" style="29" customWidth="1"/>
    <col min="755" max="756" width="15.28515625" style="29" bestFit="1" customWidth="1"/>
    <col min="757" max="757" width="14.28515625" style="29" bestFit="1" customWidth="1"/>
    <col min="758" max="758" width="15.28515625" style="29" bestFit="1" customWidth="1"/>
    <col min="759" max="762" width="14.28515625" style="29" bestFit="1" customWidth="1"/>
    <col min="763" max="763" width="16.85546875" style="29" bestFit="1" customWidth="1"/>
    <col min="764" max="764" width="13.85546875" style="29" bestFit="1" customWidth="1"/>
    <col min="765" max="765" width="11.42578125" style="29"/>
    <col min="766" max="766" width="4" style="29" bestFit="1" customWidth="1"/>
    <col min="767" max="767" width="24.140625" style="29" bestFit="1" customWidth="1"/>
    <col min="768" max="1003" width="11.42578125" style="29"/>
    <col min="1004" max="1004" width="4" style="29" bestFit="1" customWidth="1"/>
    <col min="1005" max="1005" width="24.140625" style="29" bestFit="1" customWidth="1"/>
    <col min="1006" max="1006" width="16.85546875" style="29" bestFit="1" customWidth="1"/>
    <col min="1007" max="1007" width="14.28515625" style="29" bestFit="1" customWidth="1"/>
    <col min="1008" max="1008" width="15.28515625" style="29" bestFit="1" customWidth="1"/>
    <col min="1009" max="1009" width="14.28515625" style="29" bestFit="1" customWidth="1"/>
    <col min="1010" max="1010" width="13.42578125" style="29" customWidth="1"/>
    <col min="1011" max="1012" width="15.28515625" style="29" bestFit="1" customWidth="1"/>
    <col min="1013" max="1013" width="14.28515625" style="29" bestFit="1" customWidth="1"/>
    <col min="1014" max="1014" width="15.28515625" style="29" bestFit="1" customWidth="1"/>
    <col min="1015" max="1018" width="14.28515625" style="29" bestFit="1" customWidth="1"/>
    <col min="1019" max="1019" width="16.85546875" style="29" bestFit="1" customWidth="1"/>
    <col min="1020" max="1020" width="13.85546875" style="29" bestFit="1" customWidth="1"/>
    <col min="1021" max="1021" width="11.42578125" style="29"/>
    <col min="1022" max="1022" width="4" style="29" bestFit="1" customWidth="1"/>
    <col min="1023" max="1023" width="24.140625" style="29" bestFit="1" customWidth="1"/>
    <col min="1024" max="1259" width="11.42578125" style="29"/>
    <col min="1260" max="1260" width="4" style="29" bestFit="1" customWidth="1"/>
    <col min="1261" max="1261" width="24.140625" style="29" bestFit="1" customWidth="1"/>
    <col min="1262" max="1262" width="16.85546875" style="29" bestFit="1" customWidth="1"/>
    <col min="1263" max="1263" width="14.28515625" style="29" bestFit="1" customWidth="1"/>
    <col min="1264" max="1264" width="15.28515625" style="29" bestFit="1" customWidth="1"/>
    <col min="1265" max="1265" width="14.28515625" style="29" bestFit="1" customWidth="1"/>
    <col min="1266" max="1266" width="13.42578125" style="29" customWidth="1"/>
    <col min="1267" max="1268" width="15.28515625" style="29" bestFit="1" customWidth="1"/>
    <col min="1269" max="1269" width="14.28515625" style="29" bestFit="1" customWidth="1"/>
    <col min="1270" max="1270" width="15.28515625" style="29" bestFit="1" customWidth="1"/>
    <col min="1271" max="1274" width="14.28515625" style="29" bestFit="1" customWidth="1"/>
    <col min="1275" max="1275" width="16.85546875" style="29" bestFit="1" customWidth="1"/>
    <col min="1276" max="1276" width="13.85546875" style="29" bestFit="1" customWidth="1"/>
    <col min="1277" max="1277" width="11.42578125" style="29"/>
    <col min="1278" max="1278" width="4" style="29" bestFit="1" customWidth="1"/>
    <col min="1279" max="1279" width="24.140625" style="29" bestFit="1" customWidth="1"/>
    <col min="1280" max="1515" width="11.42578125" style="29"/>
    <col min="1516" max="1516" width="4" style="29" bestFit="1" customWidth="1"/>
    <col min="1517" max="1517" width="24.140625" style="29" bestFit="1" customWidth="1"/>
    <col min="1518" max="1518" width="16.85546875" style="29" bestFit="1" customWidth="1"/>
    <col min="1519" max="1519" width="14.28515625" style="29" bestFit="1" customWidth="1"/>
    <col min="1520" max="1520" width="15.28515625" style="29" bestFit="1" customWidth="1"/>
    <col min="1521" max="1521" width="14.28515625" style="29" bestFit="1" customWidth="1"/>
    <col min="1522" max="1522" width="13.42578125" style="29" customWidth="1"/>
    <col min="1523" max="1524" width="15.28515625" style="29" bestFit="1" customWidth="1"/>
    <col min="1525" max="1525" width="14.28515625" style="29" bestFit="1" customWidth="1"/>
    <col min="1526" max="1526" width="15.28515625" style="29" bestFit="1" customWidth="1"/>
    <col min="1527" max="1530" width="14.28515625" style="29" bestFit="1" customWidth="1"/>
    <col min="1531" max="1531" width="16.85546875" style="29" bestFit="1" customWidth="1"/>
    <col min="1532" max="1532" width="13.85546875" style="29" bestFit="1" customWidth="1"/>
    <col min="1533" max="1533" width="11.42578125" style="29"/>
    <col min="1534" max="1534" width="4" style="29" bestFit="1" customWidth="1"/>
    <col min="1535" max="1535" width="24.140625" style="29" bestFit="1" customWidth="1"/>
    <col min="1536" max="1771" width="11.42578125" style="29"/>
    <col min="1772" max="1772" width="4" style="29" bestFit="1" customWidth="1"/>
    <col min="1773" max="1773" width="24.140625" style="29" bestFit="1" customWidth="1"/>
    <col min="1774" max="1774" width="16.85546875" style="29" bestFit="1" customWidth="1"/>
    <col min="1775" max="1775" width="14.28515625" style="29" bestFit="1" customWidth="1"/>
    <col min="1776" max="1776" width="15.28515625" style="29" bestFit="1" customWidth="1"/>
    <col min="1777" max="1777" width="14.28515625" style="29" bestFit="1" customWidth="1"/>
    <col min="1778" max="1778" width="13.42578125" style="29" customWidth="1"/>
    <col min="1779" max="1780" width="15.28515625" style="29" bestFit="1" customWidth="1"/>
    <col min="1781" max="1781" width="14.28515625" style="29" bestFit="1" customWidth="1"/>
    <col min="1782" max="1782" width="15.28515625" style="29" bestFit="1" customWidth="1"/>
    <col min="1783" max="1786" width="14.28515625" style="29" bestFit="1" customWidth="1"/>
    <col min="1787" max="1787" width="16.85546875" style="29" bestFit="1" customWidth="1"/>
    <col min="1788" max="1788" width="13.85546875" style="29" bestFit="1" customWidth="1"/>
    <col min="1789" max="1789" width="11.42578125" style="29"/>
    <col min="1790" max="1790" width="4" style="29" bestFit="1" customWidth="1"/>
    <col min="1791" max="1791" width="24.140625" style="29" bestFit="1" customWidth="1"/>
    <col min="1792" max="2027" width="11.42578125" style="29"/>
    <col min="2028" max="2028" width="4" style="29" bestFit="1" customWidth="1"/>
    <col min="2029" max="2029" width="24.140625" style="29" bestFit="1" customWidth="1"/>
    <col min="2030" max="2030" width="16.85546875" style="29" bestFit="1" customWidth="1"/>
    <col min="2031" max="2031" width="14.28515625" style="29" bestFit="1" customWidth="1"/>
    <col min="2032" max="2032" width="15.28515625" style="29" bestFit="1" customWidth="1"/>
    <col min="2033" max="2033" width="14.28515625" style="29" bestFit="1" customWidth="1"/>
    <col min="2034" max="2034" width="13.42578125" style="29" customWidth="1"/>
    <col min="2035" max="2036" width="15.28515625" style="29" bestFit="1" customWidth="1"/>
    <col min="2037" max="2037" width="14.28515625" style="29" bestFit="1" customWidth="1"/>
    <col min="2038" max="2038" width="15.28515625" style="29" bestFit="1" customWidth="1"/>
    <col min="2039" max="2042" width="14.28515625" style="29" bestFit="1" customWidth="1"/>
    <col min="2043" max="2043" width="16.85546875" style="29" bestFit="1" customWidth="1"/>
    <col min="2044" max="2044" width="13.85546875" style="29" bestFit="1" customWidth="1"/>
    <col min="2045" max="2045" width="11.42578125" style="29"/>
    <col min="2046" max="2046" width="4" style="29" bestFit="1" customWidth="1"/>
    <col min="2047" max="2047" width="24.140625" style="29" bestFit="1" customWidth="1"/>
    <col min="2048" max="2283" width="11.42578125" style="29"/>
    <col min="2284" max="2284" width="4" style="29" bestFit="1" customWidth="1"/>
    <col min="2285" max="2285" width="24.140625" style="29" bestFit="1" customWidth="1"/>
    <col min="2286" max="2286" width="16.85546875" style="29" bestFit="1" customWidth="1"/>
    <col min="2287" max="2287" width="14.28515625" style="29" bestFit="1" customWidth="1"/>
    <col min="2288" max="2288" width="15.28515625" style="29" bestFit="1" customWidth="1"/>
    <col min="2289" max="2289" width="14.28515625" style="29" bestFit="1" customWidth="1"/>
    <col min="2290" max="2290" width="13.42578125" style="29" customWidth="1"/>
    <col min="2291" max="2292" width="15.28515625" style="29" bestFit="1" customWidth="1"/>
    <col min="2293" max="2293" width="14.28515625" style="29" bestFit="1" customWidth="1"/>
    <col min="2294" max="2294" width="15.28515625" style="29" bestFit="1" customWidth="1"/>
    <col min="2295" max="2298" width="14.28515625" style="29" bestFit="1" customWidth="1"/>
    <col min="2299" max="2299" width="16.85546875" style="29" bestFit="1" customWidth="1"/>
    <col min="2300" max="2300" width="13.85546875" style="29" bestFit="1" customWidth="1"/>
    <col min="2301" max="2301" width="11.42578125" style="29"/>
    <col min="2302" max="2302" width="4" style="29" bestFit="1" customWidth="1"/>
    <col min="2303" max="2303" width="24.140625" style="29" bestFit="1" customWidth="1"/>
    <col min="2304" max="2539" width="11.42578125" style="29"/>
    <col min="2540" max="2540" width="4" style="29" bestFit="1" customWidth="1"/>
    <col min="2541" max="2541" width="24.140625" style="29" bestFit="1" customWidth="1"/>
    <col min="2542" max="2542" width="16.85546875" style="29" bestFit="1" customWidth="1"/>
    <col min="2543" max="2543" width="14.28515625" style="29" bestFit="1" customWidth="1"/>
    <col min="2544" max="2544" width="15.28515625" style="29" bestFit="1" customWidth="1"/>
    <col min="2545" max="2545" width="14.28515625" style="29" bestFit="1" customWidth="1"/>
    <col min="2546" max="2546" width="13.42578125" style="29" customWidth="1"/>
    <col min="2547" max="2548" width="15.28515625" style="29" bestFit="1" customWidth="1"/>
    <col min="2549" max="2549" width="14.28515625" style="29" bestFit="1" customWidth="1"/>
    <col min="2550" max="2550" width="15.28515625" style="29" bestFit="1" customWidth="1"/>
    <col min="2551" max="2554" width="14.28515625" style="29" bestFit="1" customWidth="1"/>
    <col min="2555" max="2555" width="16.85546875" style="29" bestFit="1" customWidth="1"/>
    <col min="2556" max="2556" width="13.85546875" style="29" bestFit="1" customWidth="1"/>
    <col min="2557" max="2557" width="11.42578125" style="29"/>
    <col min="2558" max="2558" width="4" style="29" bestFit="1" customWidth="1"/>
    <col min="2559" max="2559" width="24.140625" style="29" bestFit="1" customWidth="1"/>
    <col min="2560" max="2795" width="11.42578125" style="29"/>
    <col min="2796" max="2796" width="4" style="29" bestFit="1" customWidth="1"/>
    <col min="2797" max="2797" width="24.140625" style="29" bestFit="1" customWidth="1"/>
    <col min="2798" max="2798" width="16.85546875" style="29" bestFit="1" customWidth="1"/>
    <col min="2799" max="2799" width="14.28515625" style="29" bestFit="1" customWidth="1"/>
    <col min="2800" max="2800" width="15.28515625" style="29" bestFit="1" customWidth="1"/>
    <col min="2801" max="2801" width="14.28515625" style="29" bestFit="1" customWidth="1"/>
    <col min="2802" max="2802" width="13.42578125" style="29" customWidth="1"/>
    <col min="2803" max="2804" width="15.28515625" style="29" bestFit="1" customWidth="1"/>
    <col min="2805" max="2805" width="14.28515625" style="29" bestFit="1" customWidth="1"/>
    <col min="2806" max="2806" width="15.28515625" style="29" bestFit="1" customWidth="1"/>
    <col min="2807" max="2810" width="14.28515625" style="29" bestFit="1" customWidth="1"/>
    <col min="2811" max="2811" width="16.85546875" style="29" bestFit="1" customWidth="1"/>
    <col min="2812" max="2812" width="13.85546875" style="29" bestFit="1" customWidth="1"/>
    <col min="2813" max="2813" width="11.42578125" style="29"/>
    <col min="2814" max="2814" width="4" style="29" bestFit="1" customWidth="1"/>
    <col min="2815" max="2815" width="24.140625" style="29" bestFit="1" customWidth="1"/>
    <col min="2816" max="3051" width="11.42578125" style="29"/>
    <col min="3052" max="3052" width="4" style="29" bestFit="1" customWidth="1"/>
    <col min="3053" max="3053" width="24.140625" style="29" bestFit="1" customWidth="1"/>
    <col min="3054" max="3054" width="16.85546875" style="29" bestFit="1" customWidth="1"/>
    <col min="3055" max="3055" width="14.28515625" style="29" bestFit="1" customWidth="1"/>
    <col min="3056" max="3056" width="15.28515625" style="29" bestFit="1" customWidth="1"/>
    <col min="3057" max="3057" width="14.28515625" style="29" bestFit="1" customWidth="1"/>
    <col min="3058" max="3058" width="13.42578125" style="29" customWidth="1"/>
    <col min="3059" max="3060" width="15.28515625" style="29" bestFit="1" customWidth="1"/>
    <col min="3061" max="3061" width="14.28515625" style="29" bestFit="1" customWidth="1"/>
    <col min="3062" max="3062" width="15.28515625" style="29" bestFit="1" customWidth="1"/>
    <col min="3063" max="3066" width="14.28515625" style="29" bestFit="1" customWidth="1"/>
    <col min="3067" max="3067" width="16.85546875" style="29" bestFit="1" customWidth="1"/>
    <col min="3068" max="3068" width="13.85546875" style="29" bestFit="1" customWidth="1"/>
    <col min="3069" max="3069" width="11.42578125" style="29"/>
    <col min="3070" max="3070" width="4" style="29" bestFit="1" customWidth="1"/>
    <col min="3071" max="3071" width="24.140625" style="29" bestFit="1" customWidth="1"/>
    <col min="3072" max="3307" width="11.42578125" style="29"/>
    <col min="3308" max="3308" width="4" style="29" bestFit="1" customWidth="1"/>
    <col min="3309" max="3309" width="24.140625" style="29" bestFit="1" customWidth="1"/>
    <col min="3310" max="3310" width="16.85546875" style="29" bestFit="1" customWidth="1"/>
    <col min="3311" max="3311" width="14.28515625" style="29" bestFit="1" customWidth="1"/>
    <col min="3312" max="3312" width="15.28515625" style="29" bestFit="1" customWidth="1"/>
    <col min="3313" max="3313" width="14.28515625" style="29" bestFit="1" customWidth="1"/>
    <col min="3314" max="3314" width="13.42578125" style="29" customWidth="1"/>
    <col min="3315" max="3316" width="15.28515625" style="29" bestFit="1" customWidth="1"/>
    <col min="3317" max="3317" width="14.28515625" style="29" bestFit="1" customWidth="1"/>
    <col min="3318" max="3318" width="15.28515625" style="29" bestFit="1" customWidth="1"/>
    <col min="3319" max="3322" width="14.28515625" style="29" bestFit="1" customWidth="1"/>
    <col min="3323" max="3323" width="16.85546875" style="29" bestFit="1" customWidth="1"/>
    <col min="3324" max="3324" width="13.85546875" style="29" bestFit="1" customWidth="1"/>
    <col min="3325" max="3325" width="11.42578125" style="29"/>
    <col min="3326" max="3326" width="4" style="29" bestFit="1" customWidth="1"/>
    <col min="3327" max="3327" width="24.140625" style="29" bestFit="1" customWidth="1"/>
    <col min="3328" max="3563" width="11.42578125" style="29"/>
    <col min="3564" max="3564" width="4" style="29" bestFit="1" customWidth="1"/>
    <col min="3565" max="3565" width="24.140625" style="29" bestFit="1" customWidth="1"/>
    <col min="3566" max="3566" width="16.85546875" style="29" bestFit="1" customWidth="1"/>
    <col min="3567" max="3567" width="14.28515625" style="29" bestFit="1" customWidth="1"/>
    <col min="3568" max="3568" width="15.28515625" style="29" bestFit="1" customWidth="1"/>
    <col min="3569" max="3569" width="14.28515625" style="29" bestFit="1" customWidth="1"/>
    <col min="3570" max="3570" width="13.42578125" style="29" customWidth="1"/>
    <col min="3571" max="3572" width="15.28515625" style="29" bestFit="1" customWidth="1"/>
    <col min="3573" max="3573" width="14.28515625" style="29" bestFit="1" customWidth="1"/>
    <col min="3574" max="3574" width="15.28515625" style="29" bestFit="1" customWidth="1"/>
    <col min="3575" max="3578" width="14.28515625" style="29" bestFit="1" customWidth="1"/>
    <col min="3579" max="3579" width="16.85546875" style="29" bestFit="1" customWidth="1"/>
    <col min="3580" max="3580" width="13.85546875" style="29" bestFit="1" customWidth="1"/>
    <col min="3581" max="3581" width="11.42578125" style="29"/>
    <col min="3582" max="3582" width="4" style="29" bestFit="1" customWidth="1"/>
    <col min="3583" max="3583" width="24.140625" style="29" bestFit="1" customWidth="1"/>
    <col min="3584" max="3819" width="11.42578125" style="29"/>
    <col min="3820" max="3820" width="4" style="29" bestFit="1" customWidth="1"/>
    <col min="3821" max="3821" width="24.140625" style="29" bestFit="1" customWidth="1"/>
    <col min="3822" max="3822" width="16.85546875" style="29" bestFit="1" customWidth="1"/>
    <col min="3823" max="3823" width="14.28515625" style="29" bestFit="1" customWidth="1"/>
    <col min="3824" max="3824" width="15.28515625" style="29" bestFit="1" customWidth="1"/>
    <col min="3825" max="3825" width="14.28515625" style="29" bestFit="1" customWidth="1"/>
    <col min="3826" max="3826" width="13.42578125" style="29" customWidth="1"/>
    <col min="3827" max="3828" width="15.28515625" style="29" bestFit="1" customWidth="1"/>
    <col min="3829" max="3829" width="14.28515625" style="29" bestFit="1" customWidth="1"/>
    <col min="3830" max="3830" width="15.28515625" style="29" bestFit="1" customWidth="1"/>
    <col min="3831" max="3834" width="14.28515625" style="29" bestFit="1" customWidth="1"/>
    <col min="3835" max="3835" width="16.85546875" style="29" bestFit="1" customWidth="1"/>
    <col min="3836" max="3836" width="13.85546875" style="29" bestFit="1" customWidth="1"/>
    <col min="3837" max="3837" width="11.42578125" style="29"/>
    <col min="3838" max="3838" width="4" style="29" bestFit="1" customWidth="1"/>
    <col min="3839" max="3839" width="24.140625" style="29" bestFit="1" customWidth="1"/>
    <col min="3840" max="4075" width="11.42578125" style="29"/>
    <col min="4076" max="4076" width="4" style="29" bestFit="1" customWidth="1"/>
    <col min="4077" max="4077" width="24.140625" style="29" bestFit="1" customWidth="1"/>
    <col min="4078" max="4078" width="16.85546875" style="29" bestFit="1" customWidth="1"/>
    <col min="4079" max="4079" width="14.28515625" style="29" bestFit="1" customWidth="1"/>
    <col min="4080" max="4080" width="15.28515625" style="29" bestFit="1" customWidth="1"/>
    <col min="4081" max="4081" width="14.28515625" style="29" bestFit="1" customWidth="1"/>
    <col min="4082" max="4082" width="13.42578125" style="29" customWidth="1"/>
    <col min="4083" max="4084" width="15.28515625" style="29" bestFit="1" customWidth="1"/>
    <col min="4085" max="4085" width="14.28515625" style="29" bestFit="1" customWidth="1"/>
    <col min="4086" max="4086" width="15.28515625" style="29" bestFit="1" customWidth="1"/>
    <col min="4087" max="4090" width="14.28515625" style="29" bestFit="1" customWidth="1"/>
    <col min="4091" max="4091" width="16.85546875" style="29" bestFit="1" customWidth="1"/>
    <col min="4092" max="4092" width="13.85546875" style="29" bestFit="1" customWidth="1"/>
    <col min="4093" max="4093" width="11.42578125" style="29"/>
    <col min="4094" max="4094" width="4" style="29" bestFit="1" customWidth="1"/>
    <col min="4095" max="4095" width="24.140625" style="29" bestFit="1" customWidth="1"/>
    <col min="4096" max="4331" width="11.42578125" style="29"/>
    <col min="4332" max="4332" width="4" style="29" bestFit="1" customWidth="1"/>
    <col min="4333" max="4333" width="24.140625" style="29" bestFit="1" customWidth="1"/>
    <col min="4334" max="4334" width="16.85546875" style="29" bestFit="1" customWidth="1"/>
    <col min="4335" max="4335" width="14.28515625" style="29" bestFit="1" customWidth="1"/>
    <col min="4336" max="4336" width="15.28515625" style="29" bestFit="1" customWidth="1"/>
    <col min="4337" max="4337" width="14.28515625" style="29" bestFit="1" customWidth="1"/>
    <col min="4338" max="4338" width="13.42578125" style="29" customWidth="1"/>
    <col min="4339" max="4340" width="15.28515625" style="29" bestFit="1" customWidth="1"/>
    <col min="4341" max="4341" width="14.28515625" style="29" bestFit="1" customWidth="1"/>
    <col min="4342" max="4342" width="15.28515625" style="29" bestFit="1" customWidth="1"/>
    <col min="4343" max="4346" width="14.28515625" style="29" bestFit="1" customWidth="1"/>
    <col min="4347" max="4347" width="16.85546875" style="29" bestFit="1" customWidth="1"/>
    <col min="4348" max="4348" width="13.85546875" style="29" bestFit="1" customWidth="1"/>
    <col min="4349" max="4349" width="11.42578125" style="29"/>
    <col min="4350" max="4350" width="4" style="29" bestFit="1" customWidth="1"/>
    <col min="4351" max="4351" width="24.140625" style="29" bestFit="1" customWidth="1"/>
    <col min="4352" max="4587" width="11.42578125" style="29"/>
    <col min="4588" max="4588" width="4" style="29" bestFit="1" customWidth="1"/>
    <col min="4589" max="4589" width="24.140625" style="29" bestFit="1" customWidth="1"/>
    <col min="4590" max="4590" width="16.85546875" style="29" bestFit="1" customWidth="1"/>
    <col min="4591" max="4591" width="14.28515625" style="29" bestFit="1" customWidth="1"/>
    <col min="4592" max="4592" width="15.28515625" style="29" bestFit="1" customWidth="1"/>
    <col min="4593" max="4593" width="14.28515625" style="29" bestFit="1" customWidth="1"/>
    <col min="4594" max="4594" width="13.42578125" style="29" customWidth="1"/>
    <col min="4595" max="4596" width="15.28515625" style="29" bestFit="1" customWidth="1"/>
    <col min="4597" max="4597" width="14.28515625" style="29" bestFit="1" customWidth="1"/>
    <col min="4598" max="4598" width="15.28515625" style="29" bestFit="1" customWidth="1"/>
    <col min="4599" max="4602" width="14.28515625" style="29" bestFit="1" customWidth="1"/>
    <col min="4603" max="4603" width="16.85546875" style="29" bestFit="1" customWidth="1"/>
    <col min="4604" max="4604" width="13.85546875" style="29" bestFit="1" customWidth="1"/>
    <col min="4605" max="4605" width="11.42578125" style="29"/>
    <col min="4606" max="4606" width="4" style="29" bestFit="1" customWidth="1"/>
    <col min="4607" max="4607" width="24.140625" style="29" bestFit="1" customWidth="1"/>
    <col min="4608" max="4843" width="11.42578125" style="29"/>
    <col min="4844" max="4844" width="4" style="29" bestFit="1" customWidth="1"/>
    <col min="4845" max="4845" width="24.140625" style="29" bestFit="1" customWidth="1"/>
    <col min="4846" max="4846" width="16.85546875" style="29" bestFit="1" customWidth="1"/>
    <col min="4847" max="4847" width="14.28515625" style="29" bestFit="1" customWidth="1"/>
    <col min="4848" max="4848" width="15.28515625" style="29" bestFit="1" customWidth="1"/>
    <col min="4849" max="4849" width="14.28515625" style="29" bestFit="1" customWidth="1"/>
    <col min="4850" max="4850" width="13.42578125" style="29" customWidth="1"/>
    <col min="4851" max="4852" width="15.28515625" style="29" bestFit="1" customWidth="1"/>
    <col min="4853" max="4853" width="14.28515625" style="29" bestFit="1" customWidth="1"/>
    <col min="4854" max="4854" width="15.28515625" style="29" bestFit="1" customWidth="1"/>
    <col min="4855" max="4858" width="14.28515625" style="29" bestFit="1" customWidth="1"/>
    <col min="4859" max="4859" width="16.85546875" style="29" bestFit="1" customWidth="1"/>
    <col min="4860" max="4860" width="13.85546875" style="29" bestFit="1" customWidth="1"/>
    <col min="4861" max="4861" width="11.42578125" style="29"/>
    <col min="4862" max="4862" width="4" style="29" bestFit="1" customWidth="1"/>
    <col min="4863" max="4863" width="24.140625" style="29" bestFit="1" customWidth="1"/>
    <col min="4864" max="5099" width="11.42578125" style="29"/>
    <col min="5100" max="5100" width="4" style="29" bestFit="1" customWidth="1"/>
    <col min="5101" max="5101" width="24.140625" style="29" bestFit="1" customWidth="1"/>
    <col min="5102" max="5102" width="16.85546875" style="29" bestFit="1" customWidth="1"/>
    <col min="5103" max="5103" width="14.28515625" style="29" bestFit="1" customWidth="1"/>
    <col min="5104" max="5104" width="15.28515625" style="29" bestFit="1" customWidth="1"/>
    <col min="5105" max="5105" width="14.28515625" style="29" bestFit="1" customWidth="1"/>
    <col min="5106" max="5106" width="13.42578125" style="29" customWidth="1"/>
    <col min="5107" max="5108" width="15.28515625" style="29" bestFit="1" customWidth="1"/>
    <col min="5109" max="5109" width="14.28515625" style="29" bestFit="1" customWidth="1"/>
    <col min="5110" max="5110" width="15.28515625" style="29" bestFit="1" customWidth="1"/>
    <col min="5111" max="5114" width="14.28515625" style="29" bestFit="1" customWidth="1"/>
    <col min="5115" max="5115" width="16.85546875" style="29" bestFit="1" customWidth="1"/>
    <col min="5116" max="5116" width="13.85546875" style="29" bestFit="1" customWidth="1"/>
    <col min="5117" max="5117" width="11.42578125" style="29"/>
    <col min="5118" max="5118" width="4" style="29" bestFit="1" customWidth="1"/>
    <col min="5119" max="5119" width="24.140625" style="29" bestFit="1" customWidth="1"/>
    <col min="5120" max="5355" width="11.42578125" style="29"/>
    <col min="5356" max="5356" width="4" style="29" bestFit="1" customWidth="1"/>
    <col min="5357" max="5357" width="24.140625" style="29" bestFit="1" customWidth="1"/>
    <col min="5358" max="5358" width="16.85546875" style="29" bestFit="1" customWidth="1"/>
    <col min="5359" max="5359" width="14.28515625" style="29" bestFit="1" customWidth="1"/>
    <col min="5360" max="5360" width="15.28515625" style="29" bestFit="1" customWidth="1"/>
    <col min="5361" max="5361" width="14.28515625" style="29" bestFit="1" customWidth="1"/>
    <col min="5362" max="5362" width="13.42578125" style="29" customWidth="1"/>
    <col min="5363" max="5364" width="15.28515625" style="29" bestFit="1" customWidth="1"/>
    <col min="5365" max="5365" width="14.28515625" style="29" bestFit="1" customWidth="1"/>
    <col min="5366" max="5366" width="15.28515625" style="29" bestFit="1" customWidth="1"/>
    <col min="5367" max="5370" width="14.28515625" style="29" bestFit="1" customWidth="1"/>
    <col min="5371" max="5371" width="16.85546875" style="29" bestFit="1" customWidth="1"/>
    <col min="5372" max="5372" width="13.85546875" style="29" bestFit="1" customWidth="1"/>
    <col min="5373" max="5373" width="11.42578125" style="29"/>
    <col min="5374" max="5374" width="4" style="29" bestFit="1" customWidth="1"/>
    <col min="5375" max="5375" width="24.140625" style="29" bestFit="1" customWidth="1"/>
    <col min="5376" max="5611" width="11.42578125" style="29"/>
    <col min="5612" max="5612" width="4" style="29" bestFit="1" customWidth="1"/>
    <col min="5613" max="5613" width="24.140625" style="29" bestFit="1" customWidth="1"/>
    <col min="5614" max="5614" width="16.85546875" style="29" bestFit="1" customWidth="1"/>
    <col min="5615" max="5615" width="14.28515625" style="29" bestFit="1" customWidth="1"/>
    <col min="5616" max="5616" width="15.28515625" style="29" bestFit="1" customWidth="1"/>
    <col min="5617" max="5617" width="14.28515625" style="29" bestFit="1" customWidth="1"/>
    <col min="5618" max="5618" width="13.42578125" style="29" customWidth="1"/>
    <col min="5619" max="5620" width="15.28515625" style="29" bestFit="1" customWidth="1"/>
    <col min="5621" max="5621" width="14.28515625" style="29" bestFit="1" customWidth="1"/>
    <col min="5622" max="5622" width="15.28515625" style="29" bestFit="1" customWidth="1"/>
    <col min="5623" max="5626" width="14.28515625" style="29" bestFit="1" customWidth="1"/>
    <col min="5627" max="5627" width="16.85546875" style="29" bestFit="1" customWidth="1"/>
    <col min="5628" max="5628" width="13.85546875" style="29" bestFit="1" customWidth="1"/>
    <col min="5629" max="5629" width="11.42578125" style="29"/>
    <col min="5630" max="5630" width="4" style="29" bestFit="1" customWidth="1"/>
    <col min="5631" max="5631" width="24.140625" style="29" bestFit="1" customWidth="1"/>
    <col min="5632" max="5867" width="11.42578125" style="29"/>
    <col min="5868" max="5868" width="4" style="29" bestFit="1" customWidth="1"/>
    <col min="5869" max="5869" width="24.140625" style="29" bestFit="1" customWidth="1"/>
    <col min="5870" max="5870" width="16.85546875" style="29" bestFit="1" customWidth="1"/>
    <col min="5871" max="5871" width="14.28515625" style="29" bestFit="1" customWidth="1"/>
    <col min="5872" max="5872" width="15.28515625" style="29" bestFit="1" customWidth="1"/>
    <col min="5873" max="5873" width="14.28515625" style="29" bestFit="1" customWidth="1"/>
    <col min="5874" max="5874" width="13.42578125" style="29" customWidth="1"/>
    <col min="5875" max="5876" width="15.28515625" style="29" bestFit="1" customWidth="1"/>
    <col min="5877" max="5877" width="14.28515625" style="29" bestFit="1" customWidth="1"/>
    <col min="5878" max="5878" width="15.28515625" style="29" bestFit="1" customWidth="1"/>
    <col min="5879" max="5882" width="14.28515625" style="29" bestFit="1" customWidth="1"/>
    <col min="5883" max="5883" width="16.85546875" style="29" bestFit="1" customWidth="1"/>
    <col min="5884" max="5884" width="13.85546875" style="29" bestFit="1" customWidth="1"/>
    <col min="5885" max="5885" width="11.42578125" style="29"/>
    <col min="5886" max="5886" width="4" style="29" bestFit="1" customWidth="1"/>
    <col min="5887" max="5887" width="24.140625" style="29" bestFit="1" customWidth="1"/>
    <col min="5888" max="6123" width="11.42578125" style="29"/>
    <col min="6124" max="6124" width="4" style="29" bestFit="1" customWidth="1"/>
    <col min="6125" max="6125" width="24.140625" style="29" bestFit="1" customWidth="1"/>
    <col min="6126" max="6126" width="16.85546875" style="29" bestFit="1" customWidth="1"/>
    <col min="6127" max="6127" width="14.28515625" style="29" bestFit="1" customWidth="1"/>
    <col min="6128" max="6128" width="15.28515625" style="29" bestFit="1" customWidth="1"/>
    <col min="6129" max="6129" width="14.28515625" style="29" bestFit="1" customWidth="1"/>
    <col min="6130" max="6130" width="13.42578125" style="29" customWidth="1"/>
    <col min="6131" max="6132" width="15.28515625" style="29" bestFit="1" customWidth="1"/>
    <col min="6133" max="6133" width="14.28515625" style="29" bestFit="1" customWidth="1"/>
    <col min="6134" max="6134" width="15.28515625" style="29" bestFit="1" customWidth="1"/>
    <col min="6135" max="6138" width="14.28515625" style="29" bestFit="1" customWidth="1"/>
    <col min="6139" max="6139" width="16.85546875" style="29" bestFit="1" customWidth="1"/>
    <col min="6140" max="6140" width="13.85546875" style="29" bestFit="1" customWidth="1"/>
    <col min="6141" max="6141" width="11.42578125" style="29"/>
    <col min="6142" max="6142" width="4" style="29" bestFit="1" customWidth="1"/>
    <col min="6143" max="6143" width="24.140625" style="29" bestFit="1" customWidth="1"/>
    <col min="6144" max="6379" width="11.42578125" style="29"/>
    <col min="6380" max="6380" width="4" style="29" bestFit="1" customWidth="1"/>
    <col min="6381" max="6381" width="24.140625" style="29" bestFit="1" customWidth="1"/>
    <col min="6382" max="6382" width="16.85546875" style="29" bestFit="1" customWidth="1"/>
    <col min="6383" max="6383" width="14.28515625" style="29" bestFit="1" customWidth="1"/>
    <col min="6384" max="6384" width="15.28515625" style="29" bestFit="1" customWidth="1"/>
    <col min="6385" max="6385" width="14.28515625" style="29" bestFit="1" customWidth="1"/>
    <col min="6386" max="6386" width="13.42578125" style="29" customWidth="1"/>
    <col min="6387" max="6388" width="15.28515625" style="29" bestFit="1" customWidth="1"/>
    <col min="6389" max="6389" width="14.28515625" style="29" bestFit="1" customWidth="1"/>
    <col min="6390" max="6390" width="15.28515625" style="29" bestFit="1" customWidth="1"/>
    <col min="6391" max="6394" width="14.28515625" style="29" bestFit="1" customWidth="1"/>
    <col min="6395" max="6395" width="16.85546875" style="29" bestFit="1" customWidth="1"/>
    <col min="6396" max="6396" width="13.85546875" style="29" bestFit="1" customWidth="1"/>
    <col min="6397" max="6397" width="11.42578125" style="29"/>
    <col min="6398" max="6398" width="4" style="29" bestFit="1" customWidth="1"/>
    <col min="6399" max="6399" width="24.140625" style="29" bestFit="1" customWidth="1"/>
    <col min="6400" max="6635" width="11.42578125" style="29"/>
    <col min="6636" max="6636" width="4" style="29" bestFit="1" customWidth="1"/>
    <col min="6637" max="6637" width="24.140625" style="29" bestFit="1" customWidth="1"/>
    <col min="6638" max="6638" width="16.85546875" style="29" bestFit="1" customWidth="1"/>
    <col min="6639" max="6639" width="14.28515625" style="29" bestFit="1" customWidth="1"/>
    <col min="6640" max="6640" width="15.28515625" style="29" bestFit="1" customWidth="1"/>
    <col min="6641" max="6641" width="14.28515625" style="29" bestFit="1" customWidth="1"/>
    <col min="6642" max="6642" width="13.42578125" style="29" customWidth="1"/>
    <col min="6643" max="6644" width="15.28515625" style="29" bestFit="1" customWidth="1"/>
    <col min="6645" max="6645" width="14.28515625" style="29" bestFit="1" customWidth="1"/>
    <col min="6646" max="6646" width="15.28515625" style="29" bestFit="1" customWidth="1"/>
    <col min="6647" max="6650" width="14.28515625" style="29" bestFit="1" customWidth="1"/>
    <col min="6651" max="6651" width="16.85546875" style="29" bestFit="1" customWidth="1"/>
    <col min="6652" max="6652" width="13.85546875" style="29" bestFit="1" customWidth="1"/>
    <col min="6653" max="6653" width="11.42578125" style="29"/>
    <col min="6654" max="6654" width="4" style="29" bestFit="1" customWidth="1"/>
    <col min="6655" max="6655" width="24.140625" style="29" bestFit="1" customWidth="1"/>
    <col min="6656" max="6891" width="11.42578125" style="29"/>
    <col min="6892" max="6892" width="4" style="29" bestFit="1" customWidth="1"/>
    <col min="6893" max="6893" width="24.140625" style="29" bestFit="1" customWidth="1"/>
    <col min="6894" max="6894" width="16.85546875" style="29" bestFit="1" customWidth="1"/>
    <col min="6895" max="6895" width="14.28515625" style="29" bestFit="1" customWidth="1"/>
    <col min="6896" max="6896" width="15.28515625" style="29" bestFit="1" customWidth="1"/>
    <col min="6897" max="6897" width="14.28515625" style="29" bestFit="1" customWidth="1"/>
    <col min="6898" max="6898" width="13.42578125" style="29" customWidth="1"/>
    <col min="6899" max="6900" width="15.28515625" style="29" bestFit="1" customWidth="1"/>
    <col min="6901" max="6901" width="14.28515625" style="29" bestFit="1" customWidth="1"/>
    <col min="6902" max="6902" width="15.28515625" style="29" bestFit="1" customWidth="1"/>
    <col min="6903" max="6906" width="14.28515625" style="29" bestFit="1" customWidth="1"/>
    <col min="6907" max="6907" width="16.85546875" style="29" bestFit="1" customWidth="1"/>
    <col min="6908" max="6908" width="13.85546875" style="29" bestFit="1" customWidth="1"/>
    <col min="6909" max="6909" width="11.42578125" style="29"/>
    <col min="6910" max="6910" width="4" style="29" bestFit="1" customWidth="1"/>
    <col min="6911" max="6911" width="24.140625" style="29" bestFit="1" customWidth="1"/>
    <col min="6912" max="7147" width="11.42578125" style="29"/>
    <col min="7148" max="7148" width="4" style="29" bestFit="1" customWidth="1"/>
    <col min="7149" max="7149" width="24.140625" style="29" bestFit="1" customWidth="1"/>
    <col min="7150" max="7150" width="16.85546875" style="29" bestFit="1" customWidth="1"/>
    <col min="7151" max="7151" width="14.28515625" style="29" bestFit="1" customWidth="1"/>
    <col min="7152" max="7152" width="15.28515625" style="29" bestFit="1" customWidth="1"/>
    <col min="7153" max="7153" width="14.28515625" style="29" bestFit="1" customWidth="1"/>
    <col min="7154" max="7154" width="13.42578125" style="29" customWidth="1"/>
    <col min="7155" max="7156" width="15.28515625" style="29" bestFit="1" customWidth="1"/>
    <col min="7157" max="7157" width="14.28515625" style="29" bestFit="1" customWidth="1"/>
    <col min="7158" max="7158" width="15.28515625" style="29" bestFit="1" customWidth="1"/>
    <col min="7159" max="7162" width="14.28515625" style="29" bestFit="1" customWidth="1"/>
    <col min="7163" max="7163" width="16.85546875" style="29" bestFit="1" customWidth="1"/>
    <col min="7164" max="7164" width="13.85546875" style="29" bestFit="1" customWidth="1"/>
    <col min="7165" max="7165" width="11.42578125" style="29"/>
    <col min="7166" max="7166" width="4" style="29" bestFit="1" customWidth="1"/>
    <col min="7167" max="7167" width="24.140625" style="29" bestFit="1" customWidth="1"/>
    <col min="7168" max="7403" width="11.42578125" style="29"/>
    <col min="7404" max="7404" width="4" style="29" bestFit="1" customWidth="1"/>
    <col min="7405" max="7405" width="24.140625" style="29" bestFit="1" customWidth="1"/>
    <col min="7406" max="7406" width="16.85546875" style="29" bestFit="1" customWidth="1"/>
    <col min="7407" max="7407" width="14.28515625" style="29" bestFit="1" customWidth="1"/>
    <col min="7408" max="7408" width="15.28515625" style="29" bestFit="1" customWidth="1"/>
    <col min="7409" max="7409" width="14.28515625" style="29" bestFit="1" customWidth="1"/>
    <col min="7410" max="7410" width="13.42578125" style="29" customWidth="1"/>
    <col min="7411" max="7412" width="15.28515625" style="29" bestFit="1" customWidth="1"/>
    <col min="7413" max="7413" width="14.28515625" style="29" bestFit="1" customWidth="1"/>
    <col min="7414" max="7414" width="15.28515625" style="29" bestFit="1" customWidth="1"/>
    <col min="7415" max="7418" width="14.28515625" style="29" bestFit="1" customWidth="1"/>
    <col min="7419" max="7419" width="16.85546875" style="29" bestFit="1" customWidth="1"/>
    <col min="7420" max="7420" width="13.85546875" style="29" bestFit="1" customWidth="1"/>
    <col min="7421" max="7421" width="11.42578125" style="29"/>
    <col min="7422" max="7422" width="4" style="29" bestFit="1" customWidth="1"/>
    <col min="7423" max="7423" width="24.140625" style="29" bestFit="1" customWidth="1"/>
    <col min="7424" max="7659" width="11.42578125" style="29"/>
    <col min="7660" max="7660" width="4" style="29" bestFit="1" customWidth="1"/>
    <col min="7661" max="7661" width="24.140625" style="29" bestFit="1" customWidth="1"/>
    <col min="7662" max="7662" width="16.85546875" style="29" bestFit="1" customWidth="1"/>
    <col min="7663" max="7663" width="14.28515625" style="29" bestFit="1" customWidth="1"/>
    <col min="7664" max="7664" width="15.28515625" style="29" bestFit="1" customWidth="1"/>
    <col min="7665" max="7665" width="14.28515625" style="29" bestFit="1" customWidth="1"/>
    <col min="7666" max="7666" width="13.42578125" style="29" customWidth="1"/>
    <col min="7667" max="7668" width="15.28515625" style="29" bestFit="1" customWidth="1"/>
    <col min="7669" max="7669" width="14.28515625" style="29" bestFit="1" customWidth="1"/>
    <col min="7670" max="7670" width="15.28515625" style="29" bestFit="1" customWidth="1"/>
    <col min="7671" max="7674" width="14.28515625" style="29" bestFit="1" customWidth="1"/>
    <col min="7675" max="7675" width="16.85546875" style="29" bestFit="1" customWidth="1"/>
    <col min="7676" max="7676" width="13.85546875" style="29" bestFit="1" customWidth="1"/>
    <col min="7677" max="7677" width="11.42578125" style="29"/>
    <col min="7678" max="7678" width="4" style="29" bestFit="1" customWidth="1"/>
    <col min="7679" max="7679" width="24.140625" style="29" bestFit="1" customWidth="1"/>
    <col min="7680" max="7915" width="11.42578125" style="29"/>
    <col min="7916" max="7916" width="4" style="29" bestFit="1" customWidth="1"/>
    <col min="7917" max="7917" width="24.140625" style="29" bestFit="1" customWidth="1"/>
    <col min="7918" max="7918" width="16.85546875" style="29" bestFit="1" customWidth="1"/>
    <col min="7919" max="7919" width="14.28515625" style="29" bestFit="1" customWidth="1"/>
    <col min="7920" max="7920" width="15.28515625" style="29" bestFit="1" customWidth="1"/>
    <col min="7921" max="7921" width="14.28515625" style="29" bestFit="1" customWidth="1"/>
    <col min="7922" max="7922" width="13.42578125" style="29" customWidth="1"/>
    <col min="7923" max="7924" width="15.28515625" style="29" bestFit="1" customWidth="1"/>
    <col min="7925" max="7925" width="14.28515625" style="29" bestFit="1" customWidth="1"/>
    <col min="7926" max="7926" width="15.28515625" style="29" bestFit="1" customWidth="1"/>
    <col min="7927" max="7930" width="14.28515625" style="29" bestFit="1" customWidth="1"/>
    <col min="7931" max="7931" width="16.85546875" style="29" bestFit="1" customWidth="1"/>
    <col min="7932" max="7932" width="13.85546875" style="29" bestFit="1" customWidth="1"/>
    <col min="7933" max="7933" width="11.42578125" style="29"/>
    <col min="7934" max="7934" width="4" style="29" bestFit="1" customWidth="1"/>
    <col min="7935" max="7935" width="24.140625" style="29" bestFit="1" customWidth="1"/>
    <col min="7936" max="8171" width="11.42578125" style="29"/>
    <col min="8172" max="8172" width="4" style="29" bestFit="1" customWidth="1"/>
    <col min="8173" max="8173" width="24.140625" style="29" bestFit="1" customWidth="1"/>
    <col min="8174" max="8174" width="16.85546875" style="29" bestFit="1" customWidth="1"/>
    <col min="8175" max="8175" width="14.28515625" style="29" bestFit="1" customWidth="1"/>
    <col min="8176" max="8176" width="15.28515625" style="29" bestFit="1" customWidth="1"/>
    <col min="8177" max="8177" width="14.28515625" style="29" bestFit="1" customWidth="1"/>
    <col min="8178" max="8178" width="13.42578125" style="29" customWidth="1"/>
    <col min="8179" max="8180" width="15.28515625" style="29" bestFit="1" customWidth="1"/>
    <col min="8181" max="8181" width="14.28515625" style="29" bestFit="1" customWidth="1"/>
    <col min="8182" max="8182" width="15.28515625" style="29" bestFit="1" customWidth="1"/>
    <col min="8183" max="8186" width="14.28515625" style="29" bestFit="1" customWidth="1"/>
    <col min="8187" max="8187" width="16.85546875" style="29" bestFit="1" customWidth="1"/>
    <col min="8188" max="8188" width="13.85546875" style="29" bestFit="1" customWidth="1"/>
    <col min="8189" max="8189" width="11.42578125" style="29"/>
    <col min="8190" max="8190" width="4" style="29" bestFit="1" customWidth="1"/>
    <col min="8191" max="8191" width="24.140625" style="29" bestFit="1" customWidth="1"/>
    <col min="8192" max="8427" width="11.42578125" style="29"/>
    <col min="8428" max="8428" width="4" style="29" bestFit="1" customWidth="1"/>
    <col min="8429" max="8429" width="24.140625" style="29" bestFit="1" customWidth="1"/>
    <col min="8430" max="8430" width="16.85546875" style="29" bestFit="1" customWidth="1"/>
    <col min="8431" max="8431" width="14.28515625" style="29" bestFit="1" customWidth="1"/>
    <col min="8432" max="8432" width="15.28515625" style="29" bestFit="1" customWidth="1"/>
    <col min="8433" max="8433" width="14.28515625" style="29" bestFit="1" customWidth="1"/>
    <col min="8434" max="8434" width="13.42578125" style="29" customWidth="1"/>
    <col min="8435" max="8436" width="15.28515625" style="29" bestFit="1" customWidth="1"/>
    <col min="8437" max="8437" width="14.28515625" style="29" bestFit="1" customWidth="1"/>
    <col min="8438" max="8438" width="15.28515625" style="29" bestFit="1" customWidth="1"/>
    <col min="8439" max="8442" width="14.28515625" style="29" bestFit="1" customWidth="1"/>
    <col min="8443" max="8443" width="16.85546875" style="29" bestFit="1" customWidth="1"/>
    <col min="8444" max="8444" width="13.85546875" style="29" bestFit="1" customWidth="1"/>
    <col min="8445" max="8445" width="11.42578125" style="29"/>
    <col min="8446" max="8446" width="4" style="29" bestFit="1" customWidth="1"/>
    <col min="8447" max="8447" width="24.140625" style="29" bestFit="1" customWidth="1"/>
    <col min="8448" max="8683" width="11.42578125" style="29"/>
    <col min="8684" max="8684" width="4" style="29" bestFit="1" customWidth="1"/>
    <col min="8685" max="8685" width="24.140625" style="29" bestFit="1" customWidth="1"/>
    <col min="8686" max="8686" width="16.85546875" style="29" bestFit="1" customWidth="1"/>
    <col min="8687" max="8687" width="14.28515625" style="29" bestFit="1" customWidth="1"/>
    <col min="8688" max="8688" width="15.28515625" style="29" bestFit="1" customWidth="1"/>
    <col min="8689" max="8689" width="14.28515625" style="29" bestFit="1" customWidth="1"/>
    <col min="8690" max="8690" width="13.42578125" style="29" customWidth="1"/>
    <col min="8691" max="8692" width="15.28515625" style="29" bestFit="1" customWidth="1"/>
    <col min="8693" max="8693" width="14.28515625" style="29" bestFit="1" customWidth="1"/>
    <col min="8694" max="8694" width="15.28515625" style="29" bestFit="1" customWidth="1"/>
    <col min="8695" max="8698" width="14.28515625" style="29" bestFit="1" customWidth="1"/>
    <col min="8699" max="8699" width="16.85546875" style="29" bestFit="1" customWidth="1"/>
    <col min="8700" max="8700" width="13.85546875" style="29" bestFit="1" customWidth="1"/>
    <col min="8701" max="8701" width="11.42578125" style="29"/>
    <col min="8702" max="8702" width="4" style="29" bestFit="1" customWidth="1"/>
    <col min="8703" max="8703" width="24.140625" style="29" bestFit="1" customWidth="1"/>
    <col min="8704" max="8939" width="11.42578125" style="29"/>
    <col min="8940" max="8940" width="4" style="29" bestFit="1" customWidth="1"/>
    <col min="8941" max="8941" width="24.140625" style="29" bestFit="1" customWidth="1"/>
    <col min="8942" max="8942" width="16.85546875" style="29" bestFit="1" customWidth="1"/>
    <col min="8943" max="8943" width="14.28515625" style="29" bestFit="1" customWidth="1"/>
    <col min="8944" max="8944" width="15.28515625" style="29" bestFit="1" customWidth="1"/>
    <col min="8945" max="8945" width="14.28515625" style="29" bestFit="1" customWidth="1"/>
    <col min="8946" max="8946" width="13.42578125" style="29" customWidth="1"/>
    <col min="8947" max="8948" width="15.28515625" style="29" bestFit="1" customWidth="1"/>
    <col min="8949" max="8949" width="14.28515625" style="29" bestFit="1" customWidth="1"/>
    <col min="8950" max="8950" width="15.28515625" style="29" bestFit="1" customWidth="1"/>
    <col min="8951" max="8954" width="14.28515625" style="29" bestFit="1" customWidth="1"/>
    <col min="8955" max="8955" width="16.85546875" style="29" bestFit="1" customWidth="1"/>
    <col min="8956" max="8956" width="13.85546875" style="29" bestFit="1" customWidth="1"/>
    <col min="8957" max="8957" width="11.42578125" style="29"/>
    <col min="8958" max="8958" width="4" style="29" bestFit="1" customWidth="1"/>
    <col min="8959" max="8959" width="24.140625" style="29" bestFit="1" customWidth="1"/>
    <col min="8960" max="9195" width="11.42578125" style="29"/>
    <col min="9196" max="9196" width="4" style="29" bestFit="1" customWidth="1"/>
    <col min="9197" max="9197" width="24.140625" style="29" bestFit="1" customWidth="1"/>
    <col min="9198" max="9198" width="16.85546875" style="29" bestFit="1" customWidth="1"/>
    <col min="9199" max="9199" width="14.28515625" style="29" bestFit="1" customWidth="1"/>
    <col min="9200" max="9200" width="15.28515625" style="29" bestFit="1" customWidth="1"/>
    <col min="9201" max="9201" width="14.28515625" style="29" bestFit="1" customWidth="1"/>
    <col min="9202" max="9202" width="13.42578125" style="29" customWidth="1"/>
    <col min="9203" max="9204" width="15.28515625" style="29" bestFit="1" customWidth="1"/>
    <col min="9205" max="9205" width="14.28515625" style="29" bestFit="1" customWidth="1"/>
    <col min="9206" max="9206" width="15.28515625" style="29" bestFit="1" customWidth="1"/>
    <col min="9207" max="9210" width="14.28515625" style="29" bestFit="1" customWidth="1"/>
    <col min="9211" max="9211" width="16.85546875" style="29" bestFit="1" customWidth="1"/>
    <col min="9212" max="9212" width="13.85546875" style="29" bestFit="1" customWidth="1"/>
    <col min="9213" max="9213" width="11.42578125" style="29"/>
    <col min="9214" max="9214" width="4" style="29" bestFit="1" customWidth="1"/>
    <col min="9215" max="9215" width="24.140625" style="29" bestFit="1" customWidth="1"/>
    <col min="9216" max="9451" width="11.42578125" style="29"/>
    <col min="9452" max="9452" width="4" style="29" bestFit="1" customWidth="1"/>
    <col min="9453" max="9453" width="24.140625" style="29" bestFit="1" customWidth="1"/>
    <col min="9454" max="9454" width="16.85546875" style="29" bestFit="1" customWidth="1"/>
    <col min="9455" max="9455" width="14.28515625" style="29" bestFit="1" customWidth="1"/>
    <col min="9456" max="9456" width="15.28515625" style="29" bestFit="1" customWidth="1"/>
    <col min="9457" max="9457" width="14.28515625" style="29" bestFit="1" customWidth="1"/>
    <col min="9458" max="9458" width="13.42578125" style="29" customWidth="1"/>
    <col min="9459" max="9460" width="15.28515625" style="29" bestFit="1" customWidth="1"/>
    <col min="9461" max="9461" width="14.28515625" style="29" bestFit="1" customWidth="1"/>
    <col min="9462" max="9462" width="15.28515625" style="29" bestFit="1" customWidth="1"/>
    <col min="9463" max="9466" width="14.28515625" style="29" bestFit="1" customWidth="1"/>
    <col min="9467" max="9467" width="16.85546875" style="29" bestFit="1" customWidth="1"/>
    <col min="9468" max="9468" width="13.85546875" style="29" bestFit="1" customWidth="1"/>
    <col min="9469" max="9469" width="11.42578125" style="29"/>
    <col min="9470" max="9470" width="4" style="29" bestFit="1" customWidth="1"/>
    <col min="9471" max="9471" width="24.140625" style="29" bestFit="1" customWidth="1"/>
    <col min="9472" max="9707" width="11.42578125" style="29"/>
    <col min="9708" max="9708" width="4" style="29" bestFit="1" customWidth="1"/>
    <col min="9709" max="9709" width="24.140625" style="29" bestFit="1" customWidth="1"/>
    <col min="9710" max="9710" width="16.85546875" style="29" bestFit="1" customWidth="1"/>
    <col min="9711" max="9711" width="14.28515625" style="29" bestFit="1" customWidth="1"/>
    <col min="9712" max="9712" width="15.28515625" style="29" bestFit="1" customWidth="1"/>
    <col min="9713" max="9713" width="14.28515625" style="29" bestFit="1" customWidth="1"/>
    <col min="9714" max="9714" width="13.42578125" style="29" customWidth="1"/>
    <col min="9715" max="9716" width="15.28515625" style="29" bestFit="1" customWidth="1"/>
    <col min="9717" max="9717" width="14.28515625" style="29" bestFit="1" customWidth="1"/>
    <col min="9718" max="9718" width="15.28515625" style="29" bestFit="1" customWidth="1"/>
    <col min="9719" max="9722" width="14.28515625" style="29" bestFit="1" customWidth="1"/>
    <col min="9723" max="9723" width="16.85546875" style="29" bestFit="1" customWidth="1"/>
    <col min="9724" max="9724" width="13.85546875" style="29" bestFit="1" customWidth="1"/>
    <col min="9725" max="9725" width="11.42578125" style="29"/>
    <col min="9726" max="9726" width="4" style="29" bestFit="1" customWidth="1"/>
    <col min="9727" max="9727" width="24.140625" style="29" bestFit="1" customWidth="1"/>
    <col min="9728" max="9963" width="11.42578125" style="29"/>
    <col min="9964" max="9964" width="4" style="29" bestFit="1" customWidth="1"/>
    <col min="9965" max="9965" width="24.140625" style="29" bestFit="1" customWidth="1"/>
    <col min="9966" max="9966" width="16.85546875" style="29" bestFit="1" customWidth="1"/>
    <col min="9967" max="9967" width="14.28515625" style="29" bestFit="1" customWidth="1"/>
    <col min="9968" max="9968" width="15.28515625" style="29" bestFit="1" customWidth="1"/>
    <col min="9969" max="9969" width="14.28515625" style="29" bestFit="1" customWidth="1"/>
    <col min="9970" max="9970" width="13.42578125" style="29" customWidth="1"/>
    <col min="9971" max="9972" width="15.28515625" style="29" bestFit="1" customWidth="1"/>
    <col min="9973" max="9973" width="14.28515625" style="29" bestFit="1" customWidth="1"/>
    <col min="9974" max="9974" width="15.28515625" style="29" bestFit="1" customWidth="1"/>
    <col min="9975" max="9978" width="14.28515625" style="29" bestFit="1" customWidth="1"/>
    <col min="9979" max="9979" width="16.85546875" style="29" bestFit="1" customWidth="1"/>
    <col min="9980" max="9980" width="13.85546875" style="29" bestFit="1" customWidth="1"/>
    <col min="9981" max="9981" width="11.42578125" style="29"/>
    <col min="9982" max="9982" width="4" style="29" bestFit="1" customWidth="1"/>
    <col min="9983" max="9983" width="24.140625" style="29" bestFit="1" customWidth="1"/>
    <col min="9984" max="10219" width="11.42578125" style="29"/>
    <col min="10220" max="10220" width="4" style="29" bestFit="1" customWidth="1"/>
    <col min="10221" max="10221" width="24.140625" style="29" bestFit="1" customWidth="1"/>
    <col min="10222" max="10222" width="16.85546875" style="29" bestFit="1" customWidth="1"/>
    <col min="10223" max="10223" width="14.28515625" style="29" bestFit="1" customWidth="1"/>
    <col min="10224" max="10224" width="15.28515625" style="29" bestFit="1" customWidth="1"/>
    <col min="10225" max="10225" width="14.28515625" style="29" bestFit="1" customWidth="1"/>
    <col min="10226" max="10226" width="13.42578125" style="29" customWidth="1"/>
    <col min="10227" max="10228" width="15.28515625" style="29" bestFit="1" customWidth="1"/>
    <col min="10229" max="10229" width="14.28515625" style="29" bestFit="1" customWidth="1"/>
    <col min="10230" max="10230" width="15.28515625" style="29" bestFit="1" customWidth="1"/>
    <col min="10231" max="10234" width="14.28515625" style="29" bestFit="1" customWidth="1"/>
    <col min="10235" max="10235" width="16.85546875" style="29" bestFit="1" customWidth="1"/>
    <col min="10236" max="10236" width="13.85546875" style="29" bestFit="1" customWidth="1"/>
    <col min="10237" max="10237" width="11.42578125" style="29"/>
    <col min="10238" max="10238" width="4" style="29" bestFit="1" customWidth="1"/>
    <col min="10239" max="10239" width="24.140625" style="29" bestFit="1" customWidth="1"/>
    <col min="10240" max="10475" width="11.42578125" style="29"/>
    <col min="10476" max="10476" width="4" style="29" bestFit="1" customWidth="1"/>
    <col min="10477" max="10477" width="24.140625" style="29" bestFit="1" customWidth="1"/>
    <col min="10478" max="10478" width="16.85546875" style="29" bestFit="1" customWidth="1"/>
    <col min="10479" max="10479" width="14.28515625" style="29" bestFit="1" customWidth="1"/>
    <col min="10480" max="10480" width="15.28515625" style="29" bestFit="1" customWidth="1"/>
    <col min="10481" max="10481" width="14.28515625" style="29" bestFit="1" customWidth="1"/>
    <col min="10482" max="10482" width="13.42578125" style="29" customWidth="1"/>
    <col min="10483" max="10484" width="15.28515625" style="29" bestFit="1" customWidth="1"/>
    <col min="10485" max="10485" width="14.28515625" style="29" bestFit="1" customWidth="1"/>
    <col min="10486" max="10486" width="15.28515625" style="29" bestFit="1" customWidth="1"/>
    <col min="10487" max="10490" width="14.28515625" style="29" bestFit="1" customWidth="1"/>
    <col min="10491" max="10491" width="16.85546875" style="29" bestFit="1" customWidth="1"/>
    <col min="10492" max="10492" width="13.85546875" style="29" bestFit="1" customWidth="1"/>
    <col min="10493" max="10493" width="11.42578125" style="29"/>
    <col min="10494" max="10494" width="4" style="29" bestFit="1" customWidth="1"/>
    <col min="10495" max="10495" width="24.140625" style="29" bestFit="1" customWidth="1"/>
    <col min="10496" max="10731" width="11.42578125" style="29"/>
    <col min="10732" max="10732" width="4" style="29" bestFit="1" customWidth="1"/>
    <col min="10733" max="10733" width="24.140625" style="29" bestFit="1" customWidth="1"/>
    <col min="10734" max="10734" width="16.85546875" style="29" bestFit="1" customWidth="1"/>
    <col min="10735" max="10735" width="14.28515625" style="29" bestFit="1" customWidth="1"/>
    <col min="10736" max="10736" width="15.28515625" style="29" bestFit="1" customWidth="1"/>
    <col min="10737" max="10737" width="14.28515625" style="29" bestFit="1" customWidth="1"/>
    <col min="10738" max="10738" width="13.42578125" style="29" customWidth="1"/>
    <col min="10739" max="10740" width="15.28515625" style="29" bestFit="1" customWidth="1"/>
    <col min="10741" max="10741" width="14.28515625" style="29" bestFit="1" customWidth="1"/>
    <col min="10742" max="10742" width="15.28515625" style="29" bestFit="1" customWidth="1"/>
    <col min="10743" max="10746" width="14.28515625" style="29" bestFit="1" customWidth="1"/>
    <col min="10747" max="10747" width="16.85546875" style="29" bestFit="1" customWidth="1"/>
    <col min="10748" max="10748" width="13.85546875" style="29" bestFit="1" customWidth="1"/>
    <col min="10749" max="10749" width="11.42578125" style="29"/>
    <col min="10750" max="10750" width="4" style="29" bestFit="1" customWidth="1"/>
    <col min="10751" max="10751" width="24.140625" style="29" bestFit="1" customWidth="1"/>
    <col min="10752" max="10987" width="11.42578125" style="29"/>
    <col min="10988" max="10988" width="4" style="29" bestFit="1" customWidth="1"/>
    <col min="10989" max="10989" width="24.140625" style="29" bestFit="1" customWidth="1"/>
    <col min="10990" max="10990" width="16.85546875" style="29" bestFit="1" customWidth="1"/>
    <col min="10991" max="10991" width="14.28515625" style="29" bestFit="1" customWidth="1"/>
    <col min="10992" max="10992" width="15.28515625" style="29" bestFit="1" customWidth="1"/>
    <col min="10993" max="10993" width="14.28515625" style="29" bestFit="1" customWidth="1"/>
    <col min="10994" max="10994" width="13.42578125" style="29" customWidth="1"/>
    <col min="10995" max="10996" width="15.28515625" style="29" bestFit="1" customWidth="1"/>
    <col min="10997" max="10997" width="14.28515625" style="29" bestFit="1" customWidth="1"/>
    <col min="10998" max="10998" width="15.28515625" style="29" bestFit="1" customWidth="1"/>
    <col min="10999" max="11002" width="14.28515625" style="29" bestFit="1" customWidth="1"/>
    <col min="11003" max="11003" width="16.85546875" style="29" bestFit="1" customWidth="1"/>
    <col min="11004" max="11004" width="13.85546875" style="29" bestFit="1" customWidth="1"/>
    <col min="11005" max="11005" width="11.42578125" style="29"/>
    <col min="11006" max="11006" width="4" style="29" bestFit="1" customWidth="1"/>
    <col min="11007" max="11007" width="24.140625" style="29" bestFit="1" customWidth="1"/>
    <col min="11008" max="11243" width="11.42578125" style="29"/>
    <col min="11244" max="11244" width="4" style="29" bestFit="1" customWidth="1"/>
    <col min="11245" max="11245" width="24.140625" style="29" bestFit="1" customWidth="1"/>
    <col min="11246" max="11246" width="16.85546875" style="29" bestFit="1" customWidth="1"/>
    <col min="11247" max="11247" width="14.28515625" style="29" bestFit="1" customWidth="1"/>
    <col min="11248" max="11248" width="15.28515625" style="29" bestFit="1" customWidth="1"/>
    <col min="11249" max="11249" width="14.28515625" style="29" bestFit="1" customWidth="1"/>
    <col min="11250" max="11250" width="13.42578125" style="29" customWidth="1"/>
    <col min="11251" max="11252" width="15.28515625" style="29" bestFit="1" customWidth="1"/>
    <col min="11253" max="11253" width="14.28515625" style="29" bestFit="1" customWidth="1"/>
    <col min="11254" max="11254" width="15.28515625" style="29" bestFit="1" customWidth="1"/>
    <col min="11255" max="11258" width="14.28515625" style="29" bestFit="1" customWidth="1"/>
    <col min="11259" max="11259" width="16.85546875" style="29" bestFit="1" customWidth="1"/>
    <col min="11260" max="11260" width="13.85546875" style="29" bestFit="1" customWidth="1"/>
    <col min="11261" max="11261" width="11.42578125" style="29"/>
    <col min="11262" max="11262" width="4" style="29" bestFit="1" customWidth="1"/>
    <col min="11263" max="11263" width="24.140625" style="29" bestFit="1" customWidth="1"/>
    <col min="11264" max="11499" width="11.42578125" style="29"/>
    <col min="11500" max="11500" width="4" style="29" bestFit="1" customWidth="1"/>
    <col min="11501" max="11501" width="24.140625" style="29" bestFit="1" customWidth="1"/>
    <col min="11502" max="11502" width="16.85546875" style="29" bestFit="1" customWidth="1"/>
    <col min="11503" max="11503" width="14.28515625" style="29" bestFit="1" customWidth="1"/>
    <col min="11504" max="11504" width="15.28515625" style="29" bestFit="1" customWidth="1"/>
    <col min="11505" max="11505" width="14.28515625" style="29" bestFit="1" customWidth="1"/>
    <col min="11506" max="11506" width="13.42578125" style="29" customWidth="1"/>
    <col min="11507" max="11508" width="15.28515625" style="29" bestFit="1" customWidth="1"/>
    <col min="11509" max="11509" width="14.28515625" style="29" bestFit="1" customWidth="1"/>
    <col min="11510" max="11510" width="15.28515625" style="29" bestFit="1" customWidth="1"/>
    <col min="11511" max="11514" width="14.28515625" style="29" bestFit="1" customWidth="1"/>
    <col min="11515" max="11515" width="16.85546875" style="29" bestFit="1" customWidth="1"/>
    <col min="11516" max="11516" width="13.85546875" style="29" bestFit="1" customWidth="1"/>
    <col min="11517" max="11517" width="11.42578125" style="29"/>
    <col min="11518" max="11518" width="4" style="29" bestFit="1" customWidth="1"/>
    <col min="11519" max="11519" width="24.140625" style="29" bestFit="1" customWidth="1"/>
    <col min="11520" max="11755" width="11.42578125" style="29"/>
    <col min="11756" max="11756" width="4" style="29" bestFit="1" customWidth="1"/>
    <col min="11757" max="11757" width="24.140625" style="29" bestFit="1" customWidth="1"/>
    <col min="11758" max="11758" width="16.85546875" style="29" bestFit="1" customWidth="1"/>
    <col min="11759" max="11759" width="14.28515625" style="29" bestFit="1" customWidth="1"/>
    <col min="11760" max="11760" width="15.28515625" style="29" bestFit="1" customWidth="1"/>
    <col min="11761" max="11761" width="14.28515625" style="29" bestFit="1" customWidth="1"/>
    <col min="11762" max="11762" width="13.42578125" style="29" customWidth="1"/>
    <col min="11763" max="11764" width="15.28515625" style="29" bestFit="1" customWidth="1"/>
    <col min="11765" max="11765" width="14.28515625" style="29" bestFit="1" customWidth="1"/>
    <col min="11766" max="11766" width="15.28515625" style="29" bestFit="1" customWidth="1"/>
    <col min="11767" max="11770" width="14.28515625" style="29" bestFit="1" customWidth="1"/>
    <col min="11771" max="11771" width="16.85546875" style="29" bestFit="1" customWidth="1"/>
    <col min="11772" max="11772" width="13.85546875" style="29" bestFit="1" customWidth="1"/>
    <col min="11773" max="11773" width="11.42578125" style="29"/>
    <col min="11774" max="11774" width="4" style="29" bestFit="1" customWidth="1"/>
    <col min="11775" max="11775" width="24.140625" style="29" bestFit="1" customWidth="1"/>
    <col min="11776" max="12011" width="11.42578125" style="29"/>
    <col min="12012" max="12012" width="4" style="29" bestFit="1" customWidth="1"/>
    <col min="12013" max="12013" width="24.140625" style="29" bestFit="1" customWidth="1"/>
    <col min="12014" max="12014" width="16.85546875" style="29" bestFit="1" customWidth="1"/>
    <col min="12015" max="12015" width="14.28515625" style="29" bestFit="1" customWidth="1"/>
    <col min="12016" max="12016" width="15.28515625" style="29" bestFit="1" customWidth="1"/>
    <col min="12017" max="12017" width="14.28515625" style="29" bestFit="1" customWidth="1"/>
    <col min="12018" max="12018" width="13.42578125" style="29" customWidth="1"/>
    <col min="12019" max="12020" width="15.28515625" style="29" bestFit="1" customWidth="1"/>
    <col min="12021" max="12021" width="14.28515625" style="29" bestFit="1" customWidth="1"/>
    <col min="12022" max="12022" width="15.28515625" style="29" bestFit="1" customWidth="1"/>
    <col min="12023" max="12026" width="14.28515625" style="29" bestFit="1" customWidth="1"/>
    <col min="12027" max="12027" width="16.85546875" style="29" bestFit="1" customWidth="1"/>
    <col min="12028" max="12028" width="13.85546875" style="29" bestFit="1" customWidth="1"/>
    <col min="12029" max="12029" width="11.42578125" style="29"/>
    <col min="12030" max="12030" width="4" style="29" bestFit="1" customWidth="1"/>
    <col min="12031" max="12031" width="24.140625" style="29" bestFit="1" customWidth="1"/>
    <col min="12032" max="12267" width="11.42578125" style="29"/>
    <col min="12268" max="12268" width="4" style="29" bestFit="1" customWidth="1"/>
    <col min="12269" max="12269" width="24.140625" style="29" bestFit="1" customWidth="1"/>
    <col min="12270" max="12270" width="16.85546875" style="29" bestFit="1" customWidth="1"/>
    <col min="12271" max="12271" width="14.28515625" style="29" bestFit="1" customWidth="1"/>
    <col min="12272" max="12272" width="15.28515625" style="29" bestFit="1" customWidth="1"/>
    <col min="12273" max="12273" width="14.28515625" style="29" bestFit="1" customWidth="1"/>
    <col min="12274" max="12274" width="13.42578125" style="29" customWidth="1"/>
    <col min="12275" max="12276" width="15.28515625" style="29" bestFit="1" customWidth="1"/>
    <col min="12277" max="12277" width="14.28515625" style="29" bestFit="1" customWidth="1"/>
    <col min="12278" max="12278" width="15.28515625" style="29" bestFit="1" customWidth="1"/>
    <col min="12279" max="12282" width="14.28515625" style="29" bestFit="1" customWidth="1"/>
    <col min="12283" max="12283" width="16.85546875" style="29" bestFit="1" customWidth="1"/>
    <col min="12284" max="12284" width="13.85546875" style="29" bestFit="1" customWidth="1"/>
    <col min="12285" max="12285" width="11.42578125" style="29"/>
    <col min="12286" max="12286" width="4" style="29" bestFit="1" customWidth="1"/>
    <col min="12287" max="12287" width="24.140625" style="29" bestFit="1" customWidth="1"/>
    <col min="12288" max="12523" width="11.42578125" style="29"/>
    <col min="12524" max="12524" width="4" style="29" bestFit="1" customWidth="1"/>
    <col min="12525" max="12525" width="24.140625" style="29" bestFit="1" customWidth="1"/>
    <col min="12526" max="12526" width="16.85546875" style="29" bestFit="1" customWidth="1"/>
    <col min="12527" max="12527" width="14.28515625" style="29" bestFit="1" customWidth="1"/>
    <col min="12528" max="12528" width="15.28515625" style="29" bestFit="1" customWidth="1"/>
    <col min="12529" max="12529" width="14.28515625" style="29" bestFit="1" customWidth="1"/>
    <col min="12530" max="12530" width="13.42578125" style="29" customWidth="1"/>
    <col min="12531" max="12532" width="15.28515625" style="29" bestFit="1" customWidth="1"/>
    <col min="12533" max="12533" width="14.28515625" style="29" bestFit="1" customWidth="1"/>
    <col min="12534" max="12534" width="15.28515625" style="29" bestFit="1" customWidth="1"/>
    <col min="12535" max="12538" width="14.28515625" style="29" bestFit="1" customWidth="1"/>
    <col min="12539" max="12539" width="16.85546875" style="29" bestFit="1" customWidth="1"/>
    <col min="12540" max="12540" width="13.85546875" style="29" bestFit="1" customWidth="1"/>
    <col min="12541" max="12541" width="11.42578125" style="29"/>
    <col min="12542" max="12542" width="4" style="29" bestFit="1" customWidth="1"/>
    <col min="12543" max="12543" width="24.140625" style="29" bestFit="1" customWidth="1"/>
    <col min="12544" max="12779" width="11.42578125" style="29"/>
    <col min="12780" max="12780" width="4" style="29" bestFit="1" customWidth="1"/>
    <col min="12781" max="12781" width="24.140625" style="29" bestFit="1" customWidth="1"/>
    <col min="12782" max="12782" width="16.85546875" style="29" bestFit="1" customWidth="1"/>
    <col min="12783" max="12783" width="14.28515625" style="29" bestFit="1" customWidth="1"/>
    <col min="12784" max="12784" width="15.28515625" style="29" bestFit="1" customWidth="1"/>
    <col min="12785" max="12785" width="14.28515625" style="29" bestFit="1" customWidth="1"/>
    <col min="12786" max="12786" width="13.42578125" style="29" customWidth="1"/>
    <col min="12787" max="12788" width="15.28515625" style="29" bestFit="1" customWidth="1"/>
    <col min="12789" max="12789" width="14.28515625" style="29" bestFit="1" customWidth="1"/>
    <col min="12790" max="12790" width="15.28515625" style="29" bestFit="1" customWidth="1"/>
    <col min="12791" max="12794" width="14.28515625" style="29" bestFit="1" customWidth="1"/>
    <col min="12795" max="12795" width="16.85546875" style="29" bestFit="1" customWidth="1"/>
    <col min="12796" max="12796" width="13.85546875" style="29" bestFit="1" customWidth="1"/>
    <col min="12797" max="12797" width="11.42578125" style="29"/>
    <col min="12798" max="12798" width="4" style="29" bestFit="1" customWidth="1"/>
    <col min="12799" max="12799" width="24.140625" style="29" bestFit="1" customWidth="1"/>
    <col min="12800" max="13035" width="11.42578125" style="29"/>
    <col min="13036" max="13036" width="4" style="29" bestFit="1" customWidth="1"/>
    <col min="13037" max="13037" width="24.140625" style="29" bestFit="1" customWidth="1"/>
    <col min="13038" max="13038" width="16.85546875" style="29" bestFit="1" customWidth="1"/>
    <col min="13039" max="13039" width="14.28515625" style="29" bestFit="1" customWidth="1"/>
    <col min="13040" max="13040" width="15.28515625" style="29" bestFit="1" customWidth="1"/>
    <col min="13041" max="13041" width="14.28515625" style="29" bestFit="1" customWidth="1"/>
    <col min="13042" max="13042" width="13.42578125" style="29" customWidth="1"/>
    <col min="13043" max="13044" width="15.28515625" style="29" bestFit="1" customWidth="1"/>
    <col min="13045" max="13045" width="14.28515625" style="29" bestFit="1" customWidth="1"/>
    <col min="13046" max="13046" width="15.28515625" style="29" bestFit="1" customWidth="1"/>
    <col min="13047" max="13050" width="14.28515625" style="29" bestFit="1" customWidth="1"/>
    <col min="13051" max="13051" width="16.85546875" style="29" bestFit="1" customWidth="1"/>
    <col min="13052" max="13052" width="13.85546875" style="29" bestFit="1" customWidth="1"/>
    <col min="13053" max="13053" width="11.42578125" style="29"/>
    <col min="13054" max="13054" width="4" style="29" bestFit="1" customWidth="1"/>
    <col min="13055" max="13055" width="24.140625" style="29" bestFit="1" customWidth="1"/>
    <col min="13056" max="13291" width="11.42578125" style="29"/>
    <col min="13292" max="13292" width="4" style="29" bestFit="1" customWidth="1"/>
    <col min="13293" max="13293" width="24.140625" style="29" bestFit="1" customWidth="1"/>
    <col min="13294" max="13294" width="16.85546875" style="29" bestFit="1" customWidth="1"/>
    <col min="13295" max="13295" width="14.28515625" style="29" bestFit="1" customWidth="1"/>
    <col min="13296" max="13296" width="15.28515625" style="29" bestFit="1" customWidth="1"/>
    <col min="13297" max="13297" width="14.28515625" style="29" bestFit="1" customWidth="1"/>
    <col min="13298" max="13298" width="13.42578125" style="29" customWidth="1"/>
    <col min="13299" max="13300" width="15.28515625" style="29" bestFit="1" customWidth="1"/>
    <col min="13301" max="13301" width="14.28515625" style="29" bestFit="1" customWidth="1"/>
    <col min="13302" max="13302" width="15.28515625" style="29" bestFit="1" customWidth="1"/>
    <col min="13303" max="13306" width="14.28515625" style="29" bestFit="1" customWidth="1"/>
    <col min="13307" max="13307" width="16.85546875" style="29" bestFit="1" customWidth="1"/>
    <col min="13308" max="13308" width="13.85546875" style="29" bestFit="1" customWidth="1"/>
    <col min="13309" max="13309" width="11.42578125" style="29"/>
    <col min="13310" max="13310" width="4" style="29" bestFit="1" customWidth="1"/>
    <col min="13311" max="13311" width="24.140625" style="29" bestFit="1" customWidth="1"/>
    <col min="13312" max="13547" width="11.42578125" style="29"/>
    <col min="13548" max="13548" width="4" style="29" bestFit="1" customWidth="1"/>
    <col min="13549" max="13549" width="24.140625" style="29" bestFit="1" customWidth="1"/>
    <col min="13550" max="13550" width="16.85546875" style="29" bestFit="1" customWidth="1"/>
    <col min="13551" max="13551" width="14.28515625" style="29" bestFit="1" customWidth="1"/>
    <col min="13552" max="13552" width="15.28515625" style="29" bestFit="1" customWidth="1"/>
    <col min="13553" max="13553" width="14.28515625" style="29" bestFit="1" customWidth="1"/>
    <col min="13554" max="13554" width="13.42578125" style="29" customWidth="1"/>
    <col min="13555" max="13556" width="15.28515625" style="29" bestFit="1" customWidth="1"/>
    <col min="13557" max="13557" width="14.28515625" style="29" bestFit="1" customWidth="1"/>
    <col min="13558" max="13558" width="15.28515625" style="29" bestFit="1" customWidth="1"/>
    <col min="13559" max="13562" width="14.28515625" style="29" bestFit="1" customWidth="1"/>
    <col min="13563" max="13563" width="16.85546875" style="29" bestFit="1" customWidth="1"/>
    <col min="13564" max="13564" width="13.85546875" style="29" bestFit="1" customWidth="1"/>
    <col min="13565" max="13565" width="11.42578125" style="29"/>
    <col min="13566" max="13566" width="4" style="29" bestFit="1" customWidth="1"/>
    <col min="13567" max="13567" width="24.140625" style="29" bestFit="1" customWidth="1"/>
    <col min="13568" max="13803" width="11.42578125" style="29"/>
    <col min="13804" max="13804" width="4" style="29" bestFit="1" customWidth="1"/>
    <col min="13805" max="13805" width="24.140625" style="29" bestFit="1" customWidth="1"/>
    <col min="13806" max="13806" width="16.85546875" style="29" bestFit="1" customWidth="1"/>
    <col min="13807" max="13807" width="14.28515625" style="29" bestFit="1" customWidth="1"/>
    <col min="13808" max="13808" width="15.28515625" style="29" bestFit="1" customWidth="1"/>
    <col min="13809" max="13809" width="14.28515625" style="29" bestFit="1" customWidth="1"/>
    <col min="13810" max="13810" width="13.42578125" style="29" customWidth="1"/>
    <col min="13811" max="13812" width="15.28515625" style="29" bestFit="1" customWidth="1"/>
    <col min="13813" max="13813" width="14.28515625" style="29" bestFit="1" customWidth="1"/>
    <col min="13814" max="13814" width="15.28515625" style="29" bestFit="1" customWidth="1"/>
    <col min="13815" max="13818" width="14.28515625" style="29" bestFit="1" customWidth="1"/>
    <col min="13819" max="13819" width="16.85546875" style="29" bestFit="1" customWidth="1"/>
    <col min="13820" max="13820" width="13.85546875" style="29" bestFit="1" customWidth="1"/>
    <col min="13821" max="13821" width="11.42578125" style="29"/>
    <col min="13822" max="13822" width="4" style="29" bestFit="1" customWidth="1"/>
    <col min="13823" max="13823" width="24.140625" style="29" bestFit="1" customWidth="1"/>
    <col min="13824" max="14059" width="11.42578125" style="29"/>
    <col min="14060" max="14060" width="4" style="29" bestFit="1" customWidth="1"/>
    <col min="14061" max="14061" width="24.140625" style="29" bestFit="1" customWidth="1"/>
    <col min="14062" max="14062" width="16.85546875" style="29" bestFit="1" customWidth="1"/>
    <col min="14063" max="14063" width="14.28515625" style="29" bestFit="1" customWidth="1"/>
    <col min="14064" max="14064" width="15.28515625" style="29" bestFit="1" customWidth="1"/>
    <col min="14065" max="14065" width="14.28515625" style="29" bestFit="1" customWidth="1"/>
    <col min="14066" max="14066" width="13.42578125" style="29" customWidth="1"/>
    <col min="14067" max="14068" width="15.28515625" style="29" bestFit="1" customWidth="1"/>
    <col min="14069" max="14069" width="14.28515625" style="29" bestFit="1" customWidth="1"/>
    <col min="14070" max="14070" width="15.28515625" style="29" bestFit="1" customWidth="1"/>
    <col min="14071" max="14074" width="14.28515625" style="29" bestFit="1" customWidth="1"/>
    <col min="14075" max="14075" width="16.85546875" style="29" bestFit="1" customWidth="1"/>
    <col min="14076" max="14076" width="13.85546875" style="29" bestFit="1" customWidth="1"/>
    <col min="14077" max="14077" width="11.42578125" style="29"/>
    <col min="14078" max="14078" width="4" style="29" bestFit="1" customWidth="1"/>
    <col min="14079" max="14079" width="24.140625" style="29" bestFit="1" customWidth="1"/>
    <col min="14080" max="14315" width="11.42578125" style="29"/>
    <col min="14316" max="14316" width="4" style="29" bestFit="1" customWidth="1"/>
    <col min="14317" max="14317" width="24.140625" style="29" bestFit="1" customWidth="1"/>
    <col min="14318" max="14318" width="16.85546875" style="29" bestFit="1" customWidth="1"/>
    <col min="14319" max="14319" width="14.28515625" style="29" bestFit="1" customWidth="1"/>
    <col min="14320" max="14320" width="15.28515625" style="29" bestFit="1" customWidth="1"/>
    <col min="14321" max="14321" width="14.28515625" style="29" bestFit="1" customWidth="1"/>
    <col min="14322" max="14322" width="13.42578125" style="29" customWidth="1"/>
    <col min="14323" max="14324" width="15.28515625" style="29" bestFit="1" customWidth="1"/>
    <col min="14325" max="14325" width="14.28515625" style="29" bestFit="1" customWidth="1"/>
    <col min="14326" max="14326" width="15.28515625" style="29" bestFit="1" customWidth="1"/>
    <col min="14327" max="14330" width="14.28515625" style="29" bestFit="1" customWidth="1"/>
    <col min="14331" max="14331" width="16.85546875" style="29" bestFit="1" customWidth="1"/>
    <col min="14332" max="14332" width="13.85546875" style="29" bestFit="1" customWidth="1"/>
    <col min="14333" max="14333" width="11.42578125" style="29"/>
    <col min="14334" max="14334" width="4" style="29" bestFit="1" customWidth="1"/>
    <col min="14335" max="14335" width="24.140625" style="29" bestFit="1" customWidth="1"/>
    <col min="14336" max="14571" width="11.42578125" style="29"/>
    <col min="14572" max="14572" width="4" style="29" bestFit="1" customWidth="1"/>
    <col min="14573" max="14573" width="24.140625" style="29" bestFit="1" customWidth="1"/>
    <col min="14574" max="14574" width="16.85546875" style="29" bestFit="1" customWidth="1"/>
    <col min="14575" max="14575" width="14.28515625" style="29" bestFit="1" customWidth="1"/>
    <col min="14576" max="14576" width="15.28515625" style="29" bestFit="1" customWidth="1"/>
    <col min="14577" max="14577" width="14.28515625" style="29" bestFit="1" customWidth="1"/>
    <col min="14578" max="14578" width="13.42578125" style="29" customWidth="1"/>
    <col min="14579" max="14580" width="15.28515625" style="29" bestFit="1" customWidth="1"/>
    <col min="14581" max="14581" width="14.28515625" style="29" bestFit="1" customWidth="1"/>
    <col min="14582" max="14582" width="15.28515625" style="29" bestFit="1" customWidth="1"/>
    <col min="14583" max="14586" width="14.28515625" style="29" bestFit="1" customWidth="1"/>
    <col min="14587" max="14587" width="16.85546875" style="29" bestFit="1" customWidth="1"/>
    <col min="14588" max="14588" width="13.85546875" style="29" bestFit="1" customWidth="1"/>
    <col min="14589" max="14589" width="11.42578125" style="29"/>
    <col min="14590" max="14590" width="4" style="29" bestFit="1" customWidth="1"/>
    <col min="14591" max="14591" width="24.140625" style="29" bestFit="1" customWidth="1"/>
    <col min="14592" max="14827" width="11.42578125" style="29"/>
    <col min="14828" max="14828" width="4" style="29" bestFit="1" customWidth="1"/>
    <col min="14829" max="14829" width="24.140625" style="29" bestFit="1" customWidth="1"/>
    <col min="14830" max="14830" width="16.85546875" style="29" bestFit="1" customWidth="1"/>
    <col min="14831" max="14831" width="14.28515625" style="29" bestFit="1" customWidth="1"/>
    <col min="14832" max="14832" width="15.28515625" style="29" bestFit="1" customWidth="1"/>
    <col min="14833" max="14833" width="14.28515625" style="29" bestFit="1" customWidth="1"/>
    <col min="14834" max="14834" width="13.42578125" style="29" customWidth="1"/>
    <col min="14835" max="14836" width="15.28515625" style="29" bestFit="1" customWidth="1"/>
    <col min="14837" max="14837" width="14.28515625" style="29" bestFit="1" customWidth="1"/>
    <col min="14838" max="14838" width="15.28515625" style="29" bestFit="1" customWidth="1"/>
    <col min="14839" max="14842" width="14.28515625" style="29" bestFit="1" customWidth="1"/>
    <col min="14843" max="14843" width="16.85546875" style="29" bestFit="1" customWidth="1"/>
    <col min="14844" max="14844" width="13.85546875" style="29" bestFit="1" customWidth="1"/>
    <col min="14845" max="14845" width="11.42578125" style="29"/>
    <col min="14846" max="14846" width="4" style="29" bestFit="1" customWidth="1"/>
    <col min="14847" max="14847" width="24.140625" style="29" bestFit="1" customWidth="1"/>
    <col min="14848" max="15083" width="11.42578125" style="29"/>
    <col min="15084" max="15084" width="4" style="29" bestFit="1" customWidth="1"/>
    <col min="15085" max="15085" width="24.140625" style="29" bestFit="1" customWidth="1"/>
    <col min="15086" max="15086" width="16.85546875" style="29" bestFit="1" customWidth="1"/>
    <col min="15087" max="15087" width="14.28515625" style="29" bestFit="1" customWidth="1"/>
    <col min="15088" max="15088" width="15.28515625" style="29" bestFit="1" customWidth="1"/>
    <col min="15089" max="15089" width="14.28515625" style="29" bestFit="1" customWidth="1"/>
    <col min="15090" max="15090" width="13.42578125" style="29" customWidth="1"/>
    <col min="15091" max="15092" width="15.28515625" style="29" bestFit="1" customWidth="1"/>
    <col min="15093" max="15093" width="14.28515625" style="29" bestFit="1" customWidth="1"/>
    <col min="15094" max="15094" width="15.28515625" style="29" bestFit="1" customWidth="1"/>
    <col min="15095" max="15098" width="14.28515625" style="29" bestFit="1" customWidth="1"/>
    <col min="15099" max="15099" width="16.85546875" style="29" bestFit="1" customWidth="1"/>
    <col min="15100" max="15100" width="13.85546875" style="29" bestFit="1" customWidth="1"/>
    <col min="15101" max="15101" width="11.42578125" style="29"/>
    <col min="15102" max="15102" width="4" style="29" bestFit="1" customWidth="1"/>
    <col min="15103" max="15103" width="24.140625" style="29" bestFit="1" customWidth="1"/>
    <col min="15104" max="15339" width="11.42578125" style="29"/>
    <col min="15340" max="15340" width="4" style="29" bestFit="1" customWidth="1"/>
    <col min="15341" max="15341" width="24.140625" style="29" bestFit="1" customWidth="1"/>
    <col min="15342" max="15342" width="16.85546875" style="29" bestFit="1" customWidth="1"/>
    <col min="15343" max="15343" width="14.28515625" style="29" bestFit="1" customWidth="1"/>
    <col min="15344" max="15344" width="15.28515625" style="29" bestFit="1" customWidth="1"/>
    <col min="15345" max="15345" width="14.28515625" style="29" bestFit="1" customWidth="1"/>
    <col min="15346" max="15346" width="13.42578125" style="29" customWidth="1"/>
    <col min="15347" max="15348" width="15.28515625" style="29" bestFit="1" customWidth="1"/>
    <col min="15349" max="15349" width="14.28515625" style="29" bestFit="1" customWidth="1"/>
    <col min="15350" max="15350" width="15.28515625" style="29" bestFit="1" customWidth="1"/>
    <col min="15351" max="15354" width="14.28515625" style="29" bestFit="1" customWidth="1"/>
    <col min="15355" max="15355" width="16.85546875" style="29" bestFit="1" customWidth="1"/>
    <col min="15356" max="15356" width="13.85546875" style="29" bestFit="1" customWidth="1"/>
    <col min="15357" max="15357" width="11.42578125" style="29"/>
    <col min="15358" max="15358" width="4" style="29" bestFit="1" customWidth="1"/>
    <col min="15359" max="15359" width="24.140625" style="29" bestFit="1" customWidth="1"/>
    <col min="15360" max="15595" width="11.42578125" style="29"/>
    <col min="15596" max="15596" width="4" style="29" bestFit="1" customWidth="1"/>
    <col min="15597" max="15597" width="24.140625" style="29" bestFit="1" customWidth="1"/>
    <col min="15598" max="15598" width="16.85546875" style="29" bestFit="1" customWidth="1"/>
    <col min="15599" max="15599" width="14.28515625" style="29" bestFit="1" customWidth="1"/>
    <col min="15600" max="15600" width="15.28515625" style="29" bestFit="1" customWidth="1"/>
    <col min="15601" max="15601" width="14.28515625" style="29" bestFit="1" customWidth="1"/>
    <col min="15602" max="15602" width="13.42578125" style="29" customWidth="1"/>
    <col min="15603" max="15604" width="15.28515625" style="29" bestFit="1" customWidth="1"/>
    <col min="15605" max="15605" width="14.28515625" style="29" bestFit="1" customWidth="1"/>
    <col min="15606" max="15606" width="15.28515625" style="29" bestFit="1" customWidth="1"/>
    <col min="15607" max="15610" width="14.28515625" style="29" bestFit="1" customWidth="1"/>
    <col min="15611" max="15611" width="16.85546875" style="29" bestFit="1" customWidth="1"/>
    <col min="15612" max="15612" width="13.85546875" style="29" bestFit="1" customWidth="1"/>
    <col min="15613" max="15613" width="11.42578125" style="29"/>
    <col min="15614" max="15614" width="4" style="29" bestFit="1" customWidth="1"/>
    <col min="15615" max="15615" width="24.140625" style="29" bestFit="1" customWidth="1"/>
    <col min="15616" max="15851" width="11.42578125" style="29"/>
    <col min="15852" max="15852" width="4" style="29" bestFit="1" customWidth="1"/>
    <col min="15853" max="15853" width="24.140625" style="29" bestFit="1" customWidth="1"/>
    <col min="15854" max="15854" width="16.85546875" style="29" bestFit="1" customWidth="1"/>
    <col min="15855" max="15855" width="14.28515625" style="29" bestFit="1" customWidth="1"/>
    <col min="15856" max="15856" width="15.28515625" style="29" bestFit="1" customWidth="1"/>
    <col min="15857" max="15857" width="14.28515625" style="29" bestFit="1" customWidth="1"/>
    <col min="15858" max="15858" width="13.42578125" style="29" customWidth="1"/>
    <col min="15859" max="15860" width="15.28515625" style="29" bestFit="1" customWidth="1"/>
    <col min="15861" max="15861" width="14.28515625" style="29" bestFit="1" customWidth="1"/>
    <col min="15862" max="15862" width="15.28515625" style="29" bestFit="1" customWidth="1"/>
    <col min="15863" max="15866" width="14.28515625" style="29" bestFit="1" customWidth="1"/>
    <col min="15867" max="15867" width="16.85546875" style="29" bestFit="1" customWidth="1"/>
    <col min="15868" max="15868" width="13.85546875" style="29" bestFit="1" customWidth="1"/>
    <col min="15869" max="15869" width="11.42578125" style="29"/>
    <col min="15870" max="15870" width="4" style="29" bestFit="1" customWidth="1"/>
    <col min="15871" max="15871" width="24.140625" style="29" bestFit="1" customWidth="1"/>
    <col min="15872" max="16107" width="11.42578125" style="29"/>
    <col min="16108" max="16108" width="4" style="29" bestFit="1" customWidth="1"/>
    <col min="16109" max="16109" width="24.140625" style="29" bestFit="1" customWidth="1"/>
    <col min="16110" max="16110" width="16.85546875" style="29" bestFit="1" customWidth="1"/>
    <col min="16111" max="16111" width="14.28515625" style="29" bestFit="1" customWidth="1"/>
    <col min="16112" max="16112" width="15.28515625" style="29" bestFit="1" customWidth="1"/>
    <col min="16113" max="16113" width="14.28515625" style="29" bestFit="1" customWidth="1"/>
    <col min="16114" max="16114" width="13.42578125" style="29" customWidth="1"/>
    <col min="16115" max="16116" width="15.28515625" style="29" bestFit="1" customWidth="1"/>
    <col min="16117" max="16117" width="14.28515625" style="29" bestFit="1" customWidth="1"/>
    <col min="16118" max="16118" width="15.28515625" style="29" bestFit="1" customWidth="1"/>
    <col min="16119" max="16122" width="14.28515625" style="29" bestFit="1" customWidth="1"/>
    <col min="16123" max="16123" width="16.85546875" style="29" bestFit="1" customWidth="1"/>
    <col min="16124" max="16124" width="13.85546875" style="29" bestFit="1" customWidth="1"/>
    <col min="16125" max="16125" width="11.42578125" style="29"/>
    <col min="16126" max="16126" width="4" style="29" bestFit="1" customWidth="1"/>
    <col min="16127" max="16127" width="24.140625" style="29" bestFit="1" customWidth="1"/>
    <col min="16128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5"/>
    </row>
    <row r="3" spans="1:15" ht="17.25" thickBot="1" x14ac:dyDescent="0.4">
      <c r="A3" s="63" t="s">
        <v>164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x14ac:dyDescent="0.2">
      <c r="A4" s="36"/>
      <c r="B4" s="40" t="s">
        <v>81</v>
      </c>
      <c r="C4" s="61" t="s">
        <v>78</v>
      </c>
      <c r="D4" s="43" t="s">
        <v>82</v>
      </c>
      <c r="E4" s="43" t="s">
        <v>83</v>
      </c>
      <c r="F4" s="43" t="s">
        <v>84</v>
      </c>
      <c r="G4" s="43" t="s">
        <v>85</v>
      </c>
      <c r="H4" s="43" t="s">
        <v>86</v>
      </c>
      <c r="I4" s="43" t="s">
        <v>87</v>
      </c>
      <c r="J4" s="43" t="s">
        <v>88</v>
      </c>
      <c r="K4" s="43" t="s">
        <v>89</v>
      </c>
      <c r="L4" s="43" t="s">
        <v>90</v>
      </c>
      <c r="M4" s="43" t="s">
        <v>91</v>
      </c>
      <c r="N4" s="43" t="s">
        <v>92</v>
      </c>
      <c r="O4" s="43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3767.4791139014001</v>
      </c>
      <c r="D6" s="47">
        <f>'[1]Enero 2024'!K11</f>
        <v>179.01520292573585</v>
      </c>
      <c r="E6" s="48">
        <f>'[1]Febrero 2024'!K11</f>
        <v>71.586790738944586</v>
      </c>
      <c r="F6" s="48">
        <f>'[1]Marzo 2024'!K11</f>
        <v>131.86938870693214</v>
      </c>
      <c r="G6" s="48">
        <f>'[1]Abril 2024'!K11</f>
        <v>119.20522052581732</v>
      </c>
      <c r="H6" s="48">
        <f>'[1]Mayo 2024'!K11</f>
        <v>188.39035256171729</v>
      </c>
      <c r="I6" s="48">
        <f>'[1]Junio 2024'!K11</f>
        <v>376.77105990775965</v>
      </c>
      <c r="J6" s="48">
        <f>'[1]Julio 2024'!K11</f>
        <v>1507.1131752780634</v>
      </c>
      <c r="K6" s="48">
        <f>'[1]Agosto 2024'!K11</f>
        <v>1017.3001876607334</v>
      </c>
      <c r="L6" s="48">
        <f>'[1]Septiembre 2024'!K11</f>
        <v>0</v>
      </c>
      <c r="M6" s="48">
        <f>'[1]Octubre 2024'!K11</f>
        <v>25.516418067889777</v>
      </c>
      <c r="N6" s="48">
        <f>'[1]Noviembre 2024'!K11</f>
        <v>150.71131752780633</v>
      </c>
      <c r="O6" s="48">
        <f>'[1]Diciembre 2024'!K11</f>
        <v>0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6172.314311420153</v>
      </c>
      <c r="D7" s="51">
        <f>'[1]Enero 2024'!K12</f>
        <v>293.28313855895209</v>
      </c>
      <c r="E7" s="52">
        <f>'[1]Febrero 2024'!K12</f>
        <v>117.28165163709821</v>
      </c>
      <c r="F7" s="52">
        <f>'[1]Marzo 2024'!K12</f>
        <v>216.04348439536602</v>
      </c>
      <c r="G7" s="52">
        <f>'[1]Abril 2024'!K12</f>
        <v>195.29559856950914</v>
      </c>
      <c r="H7" s="52">
        <f>'[1]Mayo 2024'!K12</f>
        <v>308.64257878951793</v>
      </c>
      <c r="I7" s="52">
        <f>'[1]Junio 2024'!K12</f>
        <v>617.26935568579449</v>
      </c>
      <c r="J7" s="52">
        <f>'[1]Julio 2024'!K12</f>
        <v>2469.1248284229023</v>
      </c>
      <c r="K7" s="52">
        <f>'[1]Agosto 2024'!K12</f>
        <v>1666.6572839488038</v>
      </c>
      <c r="L7" s="52">
        <f>'[1]Septiembre 2024'!K12</f>
        <v>0</v>
      </c>
      <c r="M7" s="52">
        <f>'[1]Octubre 2024'!K12</f>
        <v>41.803908569919599</v>
      </c>
      <c r="N7" s="52">
        <f>'[1]Noviembre 2024'!K12</f>
        <v>246.91248284229022</v>
      </c>
      <c r="O7" s="52">
        <f>'[1]Diciembre 2024'!K12</f>
        <v>0</v>
      </c>
    </row>
    <row r="8" spans="1:15" x14ac:dyDescent="0.2">
      <c r="A8" s="44" t="s">
        <v>96</v>
      </c>
      <c r="B8" s="49" t="s">
        <v>20</v>
      </c>
      <c r="C8" s="50">
        <f t="shared" si="0"/>
        <v>4366.5921509148739</v>
      </c>
      <c r="D8" s="51">
        <f>'[1]Enero 2024'!K13</f>
        <v>207.48260477560521</v>
      </c>
      <c r="E8" s="52">
        <f>'[1]Febrero 2024'!K13</f>
        <v>82.97068387093438</v>
      </c>
      <c r="F8" s="52">
        <f>'[1]Marzo 2024'!K13</f>
        <v>152.83955670754716</v>
      </c>
      <c r="G8" s="52">
        <f>'[1]Abril 2024'!K13</f>
        <v>138.16150390203154</v>
      </c>
      <c r="H8" s="52">
        <f>'[1]Mayo 2024'!K13</f>
        <v>218.34861187915527</v>
      </c>
      <c r="I8" s="52">
        <f>'[1]Junio 2024'!K13</f>
        <v>436.68604473865662</v>
      </c>
      <c r="J8" s="52">
        <f>'[1]Julio 2024'!K13</f>
        <v>1746.7777160135881</v>
      </c>
      <c r="K8" s="52">
        <f>'[1]Agosto 2024'!K13</f>
        <v>1179.0735609317153</v>
      </c>
      <c r="L8" s="52">
        <f>'[1]Septiembre 2024'!K13</f>
        <v>0</v>
      </c>
      <c r="M8" s="52">
        <f>'[1]Octubre 2024'!K13</f>
        <v>29.574096494281449</v>
      </c>
      <c r="N8" s="52">
        <f>'[1]Noviembre 2024'!K13</f>
        <v>174.67777160135881</v>
      </c>
      <c r="O8" s="52">
        <f>'[1]Diciembre 2024'!K13</f>
        <v>0</v>
      </c>
    </row>
    <row r="9" spans="1:15" x14ac:dyDescent="0.2">
      <c r="A9" s="44" t="s">
        <v>97</v>
      </c>
      <c r="B9" s="49" t="s">
        <v>21</v>
      </c>
      <c r="C9" s="50">
        <f t="shared" si="0"/>
        <v>5613.4786679181507</v>
      </c>
      <c r="D9" s="51">
        <f>'[1]Enero 2024'!K14</f>
        <v>266.72955376149076</v>
      </c>
      <c r="E9" s="52">
        <f>'[1]Febrero 2024'!K14</f>
        <v>106.66307909578582</v>
      </c>
      <c r="F9" s="52">
        <f>'[1]Marzo 2024'!K14</f>
        <v>196.48310662861542</v>
      </c>
      <c r="G9" s="52">
        <f>'[1]Abril 2024'!K14</f>
        <v>177.61371524451857</v>
      </c>
      <c r="H9" s="52">
        <f>'[1]Mayo 2024'!K14</f>
        <v>280.69836444339643</v>
      </c>
      <c r="I9" s="52">
        <f>'[1]Junio 2024'!K14</f>
        <v>561.38235768238758</v>
      </c>
      <c r="J9" s="52">
        <f>'[1]Julio 2024'!K14</f>
        <v>2245.5725443427664</v>
      </c>
      <c r="K9" s="52">
        <f>'[1]Agosto 2024'!K14</f>
        <v>1515.7596710308167</v>
      </c>
      <c r="L9" s="52">
        <f>'[1]Septiembre 2024'!K14</f>
        <v>0</v>
      </c>
      <c r="M9" s="52">
        <f>'[1]Octubre 2024'!K14</f>
        <v>38.01902125409611</v>
      </c>
      <c r="N9" s="52">
        <f>'[1]Noviembre 2024'!K14</f>
        <v>224.55725443427662</v>
      </c>
      <c r="O9" s="52">
        <f>'[1]Diciembre 2024'!K14</f>
        <v>0</v>
      </c>
    </row>
    <row r="10" spans="1:15" x14ac:dyDescent="0.2">
      <c r="A10" s="44" t="s">
        <v>98</v>
      </c>
      <c r="B10" s="49" t="s">
        <v>22</v>
      </c>
      <c r="C10" s="50">
        <f t="shared" si="0"/>
        <v>23471.085702855602</v>
      </c>
      <c r="D10" s="51">
        <f>'[1]Enero 2024'!K15</f>
        <v>1115.2500234123386</v>
      </c>
      <c r="E10" s="52">
        <f>'[1]Febrero 2024'!K15</f>
        <v>445.97983156068847</v>
      </c>
      <c r="F10" s="52">
        <f>'[1]Marzo 2024'!K15</f>
        <v>821.53546983262368</v>
      </c>
      <c r="G10" s="52">
        <f>'[1]Abril 2024'!K15</f>
        <v>742.63874134445552</v>
      </c>
      <c r="H10" s="52">
        <f>'[1]Mayo 2024'!K15</f>
        <v>1173.65643627639</v>
      </c>
      <c r="I10" s="52">
        <f>'[1]Junio 2024'!K15</f>
        <v>2347.2527836506565</v>
      </c>
      <c r="J10" s="52">
        <f>'[1]Julio 2024'!K15</f>
        <v>9389.1914013089972</v>
      </c>
      <c r="K10" s="52">
        <f>'[1]Agosto 2024'!K15</f>
        <v>6337.6966847708072</v>
      </c>
      <c r="L10" s="52">
        <f>'[1]Septiembre 2024'!K15</f>
        <v>0</v>
      </c>
      <c r="M10" s="52">
        <f>'[1]Octubre 2024'!K15</f>
        <v>158.96519056774471</v>
      </c>
      <c r="N10" s="52">
        <f>'[1]Noviembre 2024'!K15</f>
        <v>938.91914013089968</v>
      </c>
      <c r="O10" s="52">
        <f>'[1]Diciembre 2024'!K15</f>
        <v>0</v>
      </c>
    </row>
    <row r="11" spans="1:15" x14ac:dyDescent="0.2">
      <c r="A11" s="44" t="s">
        <v>99</v>
      </c>
      <c r="B11" s="49" t="s">
        <v>23</v>
      </c>
      <c r="C11" s="50">
        <f t="shared" si="0"/>
        <v>4664.2293451528221</v>
      </c>
      <c r="D11" s="51">
        <f>'[1]Enero 2024'!K16</f>
        <v>221.62510725907023</v>
      </c>
      <c r="E11" s="52">
        <f>'[1]Febrero 2024'!K16</f>
        <v>88.626160887759667</v>
      </c>
      <c r="F11" s="52">
        <f>'[1]Marzo 2024'!K16</f>
        <v>163.25746047661684</v>
      </c>
      <c r="G11" s="52">
        <f>'[1]Abril 2024'!K16</f>
        <v>147.5789170589897</v>
      </c>
      <c r="H11" s="52">
        <f>'[1]Mayo 2024'!K16</f>
        <v>233.23176697112928</v>
      </c>
      <c r="I11" s="52">
        <f>'[1]Junio 2024'!K16</f>
        <v>466.45159293432437</v>
      </c>
      <c r="J11" s="52">
        <f>'[1]Julio 2024'!K16</f>
        <v>1865.8421947611002</v>
      </c>
      <c r="K11" s="52">
        <f>'[1]Agosto 2024'!K16</f>
        <v>1259.4419888377508</v>
      </c>
      <c r="L11" s="52">
        <f>'[1]Septiembre 2024'!K16</f>
        <v>0</v>
      </c>
      <c r="M11" s="52">
        <f>'[1]Octubre 2024'!K16</f>
        <v>31.589936489971461</v>
      </c>
      <c r="N11" s="52">
        <f>'[1]Noviembre 2024'!K16</f>
        <v>186.58421947611001</v>
      </c>
      <c r="O11" s="52">
        <f>'[1]Diciembre 2024'!K16</f>
        <v>0</v>
      </c>
    </row>
    <row r="12" spans="1:15" x14ac:dyDescent="0.2">
      <c r="A12" s="44" t="s">
        <v>100</v>
      </c>
      <c r="B12" s="49" t="s">
        <v>24</v>
      </c>
      <c r="C12" s="50">
        <f t="shared" si="0"/>
        <v>3669.5975212697126</v>
      </c>
      <c r="D12" s="51">
        <f>'[1]Enero 2024'!K17</f>
        <v>174.36426986468683</v>
      </c>
      <c r="E12" s="52">
        <f>'[1]Febrero 2024'!K17</f>
        <v>69.726918692656554</v>
      </c>
      <c r="F12" s="52">
        <f>'[1]Marzo 2024'!K17</f>
        <v>128.44333499946111</v>
      </c>
      <c r="G12" s="52">
        <f>'[1]Abril 2024'!K17</f>
        <v>116.10819026172763</v>
      </c>
      <c r="H12" s="52">
        <f>'[1]Mayo 2024'!K17</f>
        <v>183.49584692872108</v>
      </c>
      <c r="I12" s="52">
        <f>'[1]Junio 2024'!K17</f>
        <v>366.98229923083306</v>
      </c>
      <c r="J12" s="52">
        <f>'[1]Julio 2024'!K17</f>
        <v>1467.9573808031596</v>
      </c>
      <c r="K12" s="52">
        <f>'[1]Agosto 2024'!K17</f>
        <v>990.87005771380666</v>
      </c>
      <c r="L12" s="52">
        <f>'[1]Septiembre 2024'!K17</f>
        <v>0</v>
      </c>
      <c r="M12" s="52">
        <f>'[1]Octubre 2024'!K17</f>
        <v>24.853484694344235</v>
      </c>
      <c r="N12" s="52">
        <f>'[1]Noviembre 2024'!K17</f>
        <v>146.79573808031597</v>
      </c>
      <c r="O12" s="52">
        <f>'[1]Diciembre 2024'!K17</f>
        <v>0</v>
      </c>
    </row>
    <row r="13" spans="1:15" x14ac:dyDescent="0.2">
      <c r="A13" s="44" t="s">
        <v>101</v>
      </c>
      <c r="B13" s="49" t="s">
        <v>25</v>
      </c>
      <c r="C13" s="50">
        <f t="shared" si="0"/>
        <v>11311.258612237949</v>
      </c>
      <c r="D13" s="51">
        <f>'[1]Enero 2024'!K18</f>
        <v>537.46475948433033</v>
      </c>
      <c r="E13" s="52">
        <f>'[1]Febrero 2024'!K18</f>
        <v>214.92798733258081</v>
      </c>
      <c r="F13" s="52">
        <f>'[1]Marzo 2024'!K18</f>
        <v>395.91692843048293</v>
      </c>
      <c r="G13" s="52">
        <f>'[1]Abril 2024'!K18</f>
        <v>357.89477168463571</v>
      </c>
      <c r="H13" s="52">
        <f>'[1]Mayo 2024'!K18</f>
        <v>565.61215960387608</v>
      </c>
      <c r="I13" s="52">
        <f>'[1]Junio 2024'!K18</f>
        <v>1131.1953609771763</v>
      </c>
      <c r="J13" s="52">
        <f>'[1]Julio 2024'!K18</f>
        <v>4524.8683186004328</v>
      </c>
      <c r="K13" s="52">
        <f>'[1]Agosto 2024'!K18</f>
        <v>3054.2824952764699</v>
      </c>
      <c r="L13" s="52">
        <f>'[1]Septiembre 2024'!K18</f>
        <v>0</v>
      </c>
      <c r="M13" s="52">
        <f>'[1]Octubre 2024'!K18</f>
        <v>76.608998987920032</v>
      </c>
      <c r="N13" s="52">
        <f>'[1]Noviembre 2024'!K18</f>
        <v>452.4868318600432</v>
      </c>
      <c r="O13" s="52">
        <f>'[1]Diciembre 2024'!K18</f>
        <v>0</v>
      </c>
    </row>
    <row r="14" spans="1:15" x14ac:dyDescent="0.2">
      <c r="A14" s="44" t="s">
        <v>102</v>
      </c>
      <c r="B14" s="49" t="s">
        <v>26</v>
      </c>
      <c r="C14" s="50">
        <f t="shared" si="0"/>
        <v>15077.429676837553</v>
      </c>
      <c r="D14" s="51">
        <f>'[1]Enero 2024'!K19</f>
        <v>716.41780925563114</v>
      </c>
      <c r="E14" s="52">
        <f>'[1]Febrero 2024'!K19</f>
        <v>286.48992350728952</v>
      </c>
      <c r="F14" s="52">
        <f>'[1]Marzo 2024'!K19</f>
        <v>527.7405327663248</v>
      </c>
      <c r="G14" s="52">
        <f>'[1]Abril 2024'!K19</f>
        <v>477.05860477318669</v>
      </c>
      <c r="H14" s="52">
        <f>'[1]Mayo 2024'!K19</f>
        <v>753.93710400759619</v>
      </c>
      <c r="I14" s="52">
        <f>'[1]Junio 2024'!K19</f>
        <v>1507.8356079177108</v>
      </c>
      <c r="J14" s="52">
        <f>'[1]Julio 2024'!K19</f>
        <v>6031.4582319632882</v>
      </c>
      <c r="K14" s="52">
        <f>'[1]Agosto 2024'!K19</f>
        <v>4071.2294815630344</v>
      </c>
      <c r="L14" s="52">
        <f>'[1]Septiembre 2024'!K19</f>
        <v>0</v>
      </c>
      <c r="M14" s="52">
        <f>'[1]Octubre 2024'!K19</f>
        <v>102.11655788716445</v>
      </c>
      <c r="N14" s="52">
        <f>'[1]Noviembre 2024'!K19</f>
        <v>603.14582319632882</v>
      </c>
      <c r="O14" s="52">
        <f>'[1]Diciembre 2024'!K19</f>
        <v>0</v>
      </c>
    </row>
    <row r="15" spans="1:15" x14ac:dyDescent="0.2">
      <c r="A15" s="44" t="s">
        <v>103</v>
      </c>
      <c r="B15" s="49" t="s">
        <v>27</v>
      </c>
      <c r="C15" s="50">
        <f t="shared" si="0"/>
        <v>8348.0625137267834</v>
      </c>
      <c r="D15" s="51">
        <f>'[1]Enero 2024'!K20</f>
        <v>396.66579687656895</v>
      </c>
      <c r="E15" s="52">
        <f>'[1]Febrero 2024'!K20</f>
        <v>158.62357459148143</v>
      </c>
      <c r="F15" s="52">
        <f>'[1]Marzo 2024'!K20</f>
        <v>292.19907192330015</v>
      </c>
      <c r="G15" s="52">
        <f>'[1]Abril 2024'!K20</f>
        <v>264.13753144383168</v>
      </c>
      <c r="H15" s="52">
        <f>'[1]Mayo 2024'!K20</f>
        <v>417.43945822161339</v>
      </c>
      <c r="I15" s="52">
        <f>'[1]Junio 2024'!K20</f>
        <v>834.85754436365369</v>
      </c>
      <c r="J15" s="52">
        <f>'[1]Julio 2024'!K20</f>
        <v>3339.4942936933344</v>
      </c>
      <c r="K15" s="52">
        <f>'[1]Agosto 2024'!K20</f>
        <v>2254.1559767330541</v>
      </c>
      <c r="L15" s="52">
        <f>'[1]Septiembre 2024'!K20</f>
        <v>0</v>
      </c>
      <c r="M15" s="52">
        <f>'[1]Octubre 2024'!K20</f>
        <v>56.53983651061224</v>
      </c>
      <c r="N15" s="52">
        <f>'[1]Noviembre 2024'!K20</f>
        <v>333.94942936933342</v>
      </c>
      <c r="O15" s="52">
        <f>'[1]Diciembre 2024'!K20</f>
        <v>0</v>
      </c>
    </row>
    <row r="16" spans="1:15" x14ac:dyDescent="0.2">
      <c r="A16" s="44" t="s">
        <v>104</v>
      </c>
      <c r="B16" s="49" t="s">
        <v>28</v>
      </c>
      <c r="C16" s="50">
        <f t="shared" si="0"/>
        <v>5294.4512709763558</v>
      </c>
      <c r="D16" s="51">
        <f>'[1]Enero 2024'!K21</f>
        <v>251.57067630635768</v>
      </c>
      <c r="E16" s="52">
        <f>'[1]Febrero 2024'!K21</f>
        <v>100.60116161345836</v>
      </c>
      <c r="F16" s="52">
        <f>'[1]Marzo 2024'!K21</f>
        <v>185.31650250326095</v>
      </c>
      <c r="G16" s="52">
        <f>'[1]Abril 2024'!K21</f>
        <v>167.5195036891312</v>
      </c>
      <c r="H16" s="52">
        <f>'[1]Mayo 2024'!K21</f>
        <v>264.74560612153982</v>
      </c>
      <c r="I16" s="52">
        <f>'[1]Junio 2024'!K21</f>
        <v>529.47765778853716</v>
      </c>
      <c r="J16" s="52">
        <f>'[1]Julio 2024'!K21</f>
        <v>2117.9512945177762</v>
      </c>
      <c r="K16" s="52">
        <f>'[1]Agosto 2024'!K21</f>
        <v>1429.615429492681</v>
      </c>
      <c r="L16" s="52">
        <f>'[1]Septiembre 2024'!K21</f>
        <v>0</v>
      </c>
      <c r="M16" s="52">
        <f>'[1]Octubre 2024'!K21</f>
        <v>35.858309491835634</v>
      </c>
      <c r="N16" s="52">
        <f>'[1]Noviembre 2024'!K21</f>
        <v>211.79512945177763</v>
      </c>
      <c r="O16" s="52">
        <f>'[1]Diciembre 2024'!K21</f>
        <v>0</v>
      </c>
    </row>
    <row r="17" spans="1:15" x14ac:dyDescent="0.2">
      <c r="A17" s="44" t="s">
        <v>105</v>
      </c>
      <c r="B17" s="49" t="s">
        <v>29</v>
      </c>
      <c r="C17" s="50">
        <f t="shared" si="0"/>
        <v>4011.1844462592508</v>
      </c>
      <c r="D17" s="51">
        <f>'[1]Enero 2024'!K22</f>
        <v>190.59508385066201</v>
      </c>
      <c r="E17" s="52">
        <f>'[1]Febrero 2024'!K22</f>
        <v>76.217495276918854</v>
      </c>
      <c r="F17" s="52">
        <f>'[1]Marzo 2024'!K22</f>
        <v>140.39956823309544</v>
      </c>
      <c r="G17" s="52">
        <f>'[1]Abril 2024'!K22</f>
        <v>126.91619834646187</v>
      </c>
      <c r="H17" s="52">
        <f>'[1]Mayo 2024'!K22</f>
        <v>200.57667983680662</v>
      </c>
      <c r="I17" s="52">
        <f>'[1]Junio 2024'!K22</f>
        <v>401.14309054194018</v>
      </c>
      <c r="J17" s="52">
        <f>'[1]Julio 2024'!K22</f>
        <v>1604.6031695627801</v>
      </c>
      <c r="K17" s="52">
        <f>'[1]Agosto 2024'!K22</f>
        <v>1083.1058558134173</v>
      </c>
      <c r="L17" s="52">
        <f>'[1]Septiembre 2024'!K22</f>
        <v>0</v>
      </c>
      <c r="M17" s="52">
        <f>'[1]Octubre 2024'!K22</f>
        <v>27.166987840890432</v>
      </c>
      <c r="N17" s="52">
        <f>'[1]Noviembre 2024'!K22</f>
        <v>160.46031695627801</v>
      </c>
      <c r="O17" s="52">
        <f>'[1]Diciembre 2024'!K22</f>
        <v>0</v>
      </c>
    </row>
    <row r="18" spans="1:15" x14ac:dyDescent="0.2">
      <c r="A18" s="44" t="s">
        <v>106</v>
      </c>
      <c r="B18" s="49" t="s">
        <v>30</v>
      </c>
      <c r="C18" s="50">
        <f t="shared" si="0"/>
        <v>5420.3147816934706</v>
      </c>
      <c r="D18" s="51">
        <f>'[1]Enero 2024'!K23</f>
        <v>257.55119570162981</v>
      </c>
      <c r="E18" s="52">
        <f>'[1]Febrero 2024'!K23</f>
        <v>102.99272491904615</v>
      </c>
      <c r="F18" s="52">
        <f>'[1]Marzo 2024'!K23</f>
        <v>189.72197993710577</v>
      </c>
      <c r="G18" s="52">
        <f>'[1]Abril 2024'!K23</f>
        <v>171.50189804291179</v>
      </c>
      <c r="H18" s="52">
        <f>'[1]Mayo 2024'!K23</f>
        <v>271.03932944203848</v>
      </c>
      <c r="I18" s="52">
        <f>'[1]Junio 2024'!K23</f>
        <v>542.06478220327392</v>
      </c>
      <c r="J18" s="52">
        <f>'[1]Julio 2024'!K23</f>
        <v>2168.3007588555047</v>
      </c>
      <c r="K18" s="52">
        <f>'[1]Agosto 2024'!K23</f>
        <v>1463.6012776423654</v>
      </c>
      <c r="L18" s="52">
        <f>'[1]Septiembre 2024'!K23</f>
        <v>0</v>
      </c>
      <c r="M18" s="52">
        <f>'[1]Octubre 2024'!K23</f>
        <v>36.710759064044275</v>
      </c>
      <c r="N18" s="52">
        <f>'[1]Noviembre 2024'!K23</f>
        <v>216.83007588555046</v>
      </c>
      <c r="O18" s="52">
        <f>'[1]Diciembre 2024'!K23</f>
        <v>0</v>
      </c>
    </row>
    <row r="19" spans="1:15" x14ac:dyDescent="0.2">
      <c r="A19" s="44" t="s">
        <v>107</v>
      </c>
      <c r="B19" s="49" t="s">
        <v>31</v>
      </c>
      <c r="C19" s="50">
        <f t="shared" si="0"/>
        <v>3272.8084653540632</v>
      </c>
      <c r="D19" s="51">
        <f>'[1]Enero 2024'!K24</f>
        <v>155.51047632901546</v>
      </c>
      <c r="E19" s="52">
        <f>'[1]Febrero 2024'!K24</f>
        <v>62.187432937174179</v>
      </c>
      <c r="F19" s="52">
        <f>'[1]Marzo 2024'!K24</f>
        <v>114.55491553719287</v>
      </c>
      <c r="G19" s="52">
        <f>'[1]Abril 2024'!K24</f>
        <v>103.55355479258094</v>
      </c>
      <c r="H19" s="52">
        <f>'[1]Mayo 2024'!K24</f>
        <v>163.65466722297037</v>
      </c>
      <c r="I19" s="52">
        <f>'[1]Junio 2024'!K24</f>
        <v>327.30095564872471</v>
      </c>
      <c r="J19" s="52">
        <f>'[1]Julio 2024'!K24</f>
        <v>1309.2289589865468</v>
      </c>
      <c r="K19" s="52">
        <f>'[1]Agosto 2024'!K24</f>
        <v>883.72849996626724</v>
      </c>
      <c r="L19" s="52">
        <f>'[1]Septiembre 2024'!K24</f>
        <v>0</v>
      </c>
      <c r="M19" s="52">
        <f>'[1]Octubre 2024'!K24</f>
        <v>22.166108034935906</v>
      </c>
      <c r="N19" s="52">
        <f>'[1]Noviembre 2024'!K24</f>
        <v>130.9228958986547</v>
      </c>
      <c r="O19" s="52">
        <f>'[1]Diciembre 2024'!K24</f>
        <v>0</v>
      </c>
    </row>
    <row r="20" spans="1:15" x14ac:dyDescent="0.2">
      <c r="A20" s="44" t="s">
        <v>108</v>
      </c>
      <c r="B20" s="49" t="s">
        <v>32</v>
      </c>
      <c r="C20" s="50">
        <f t="shared" si="0"/>
        <v>4097.1749896697256</v>
      </c>
      <c r="D20" s="51">
        <f>'[1]Enero 2024'!K25</f>
        <v>194.68100287315124</v>
      </c>
      <c r="E20" s="52">
        <f>'[1]Febrero 2024'!K25</f>
        <v>77.851422592916421</v>
      </c>
      <c r="F20" s="52">
        <f>'[1]Marzo 2024'!K25</f>
        <v>143.40941116819636</v>
      </c>
      <c r="G20" s="52">
        <f>'[1]Abril 2024'!K25</f>
        <v>129.63698892830155</v>
      </c>
      <c r="H20" s="52">
        <f>'[1]Mayo 2024'!K25</f>
        <v>204.87658125637878</v>
      </c>
      <c r="I20" s="52">
        <f>'[1]Junio 2024'!K25</f>
        <v>409.74267323458554</v>
      </c>
      <c r="J20" s="52">
        <f>'[1]Julio 2024'!K25</f>
        <v>1639.0021607728581</v>
      </c>
      <c r="K20" s="52">
        <f>'[1]Agosto 2024'!K25</f>
        <v>1106.3251473619077</v>
      </c>
      <c r="L20" s="52">
        <f>'[1]Septiembre 2024'!K25</f>
        <v>0</v>
      </c>
      <c r="M20" s="52">
        <f>'[1]Octubre 2024'!K25</f>
        <v>27.749385404144487</v>
      </c>
      <c r="N20" s="52">
        <f>'[1]Noviembre 2024'!K25</f>
        <v>163.90021607728582</v>
      </c>
      <c r="O20" s="52">
        <f>'[1]Diciembre 2024'!K25</f>
        <v>0</v>
      </c>
    </row>
    <row r="21" spans="1:15" x14ac:dyDescent="0.2">
      <c r="A21" s="44" t="s">
        <v>109</v>
      </c>
      <c r="B21" s="49" t="s">
        <v>33</v>
      </c>
      <c r="C21" s="50">
        <f t="shared" si="0"/>
        <v>19098.232159273768</v>
      </c>
      <c r="D21" s="51">
        <f>'[1]Enero 2024'!K26</f>
        <v>907.46990285894515</v>
      </c>
      <c r="E21" s="52">
        <f>'[1]Febrero 2024'!K26</f>
        <v>362.89017343852862</v>
      </c>
      <c r="F21" s="52">
        <f>'[1]Marzo 2024'!K26</f>
        <v>668.47675171807646</v>
      </c>
      <c r="G21" s="52">
        <f>'[1]Abril 2024'!K26</f>
        <v>604.27912335310907</v>
      </c>
      <c r="H21" s="52">
        <f>'[1]Mayo 2024'!K26</f>
        <v>954.99472751298049</v>
      </c>
      <c r="I21" s="52">
        <f>'[1]Junio 2024'!K26</f>
        <v>1909.9405611734362</v>
      </c>
      <c r="J21" s="52">
        <f>'[1]Julio 2024'!K26</f>
        <v>7639.9089262513189</v>
      </c>
      <c r="K21" s="52">
        <f>'[1]Agosto 2024'!K26</f>
        <v>5156.9324134880753</v>
      </c>
      <c r="L21" s="52">
        <f>'[1]Septiembre 2024'!K26</f>
        <v>0</v>
      </c>
      <c r="M21" s="52">
        <f>'[1]Octubre 2024'!K26</f>
        <v>129.34868685416703</v>
      </c>
      <c r="N21" s="52">
        <f>'[1]Noviembre 2024'!K26</f>
        <v>763.99089262513201</v>
      </c>
      <c r="O21" s="52">
        <f>'[1]Diciembre 2024'!K26</f>
        <v>0</v>
      </c>
    </row>
    <row r="22" spans="1:15" x14ac:dyDescent="0.2">
      <c r="A22" s="44" t="s">
        <v>110</v>
      </c>
      <c r="B22" s="49" t="s">
        <v>34</v>
      </c>
      <c r="C22" s="50">
        <f t="shared" si="0"/>
        <v>5259.2133225681528</v>
      </c>
      <c r="D22" s="51">
        <f>'[1]Enero 2024'!K27</f>
        <v>249.89631307984232</v>
      </c>
      <c r="E22" s="52">
        <f>'[1]Febrero 2024'!K27</f>
        <v>99.931596749924026</v>
      </c>
      <c r="F22" s="52">
        <f>'[1]Marzo 2024'!K27</f>
        <v>184.08310304028043</v>
      </c>
      <c r="G22" s="52">
        <f>'[1]Abril 2024'!K27</f>
        <v>166.40455459880235</v>
      </c>
      <c r="H22" s="52">
        <f>'[1]Mayo 2024'!K27</f>
        <v>262.98355533811855</v>
      </c>
      <c r="I22" s="52">
        <f>'[1]Junio 2024'!K27</f>
        <v>525.95364643523067</v>
      </c>
      <c r="J22" s="52">
        <f>'[1]Julio 2024'!K27</f>
        <v>2103.8549784639422</v>
      </c>
      <c r="K22" s="52">
        <f>'[1]Agosto 2024'!K27</f>
        <v>1420.1004274330351</v>
      </c>
      <c r="L22" s="52">
        <f>'[1]Septiembre 2024'!K27</f>
        <v>0</v>
      </c>
      <c r="M22" s="52">
        <f>'[1]Octubre 2024'!K27</f>
        <v>35.619649582582056</v>
      </c>
      <c r="N22" s="52">
        <f>'[1]Noviembre 2024'!K27</f>
        <v>210.38549784639417</v>
      </c>
      <c r="O22" s="52">
        <f>'[1]Diciembre 2024'!K27</f>
        <v>0</v>
      </c>
    </row>
    <row r="23" spans="1:15" x14ac:dyDescent="0.2">
      <c r="A23" s="44" t="s">
        <v>111</v>
      </c>
      <c r="B23" s="49" t="s">
        <v>35</v>
      </c>
      <c r="C23" s="50">
        <f t="shared" si="0"/>
        <v>8779.6444674826926</v>
      </c>
      <c r="D23" s="51">
        <f>'[1]Enero 2024'!K28</f>
        <v>417.17280665550129</v>
      </c>
      <c r="E23" s="52">
        <f>'[1]Febrero 2024'!K28</f>
        <v>166.82416869596611</v>
      </c>
      <c r="F23" s="52">
        <f>'[1]Marzo 2024'!K28</f>
        <v>307.30531317855684</v>
      </c>
      <c r="G23" s="52">
        <f>'[1]Abril 2024'!K28</f>
        <v>277.79303434565412</v>
      </c>
      <c r="H23" s="52">
        <f>'[1]Mayo 2024'!K28</f>
        <v>439.02043424543382</v>
      </c>
      <c r="I23" s="52">
        <f>'[1]Junio 2024'!K28</f>
        <v>878.01839150775049</v>
      </c>
      <c r="J23" s="52">
        <f>'[1]Julio 2024'!K28</f>
        <v>3512.1409969803535</v>
      </c>
      <c r="K23" s="52">
        <f>'[1]Agosto 2024'!K28</f>
        <v>2370.6923633388492</v>
      </c>
      <c r="L23" s="52">
        <f>'[1]Septiembre 2024'!K28</f>
        <v>0</v>
      </c>
      <c r="M23" s="52">
        <f>'[1]Octubre 2024'!K28</f>
        <v>59.462858836590996</v>
      </c>
      <c r="N23" s="52">
        <f>'[1]Noviembre 2024'!K28</f>
        <v>351.21409969803534</v>
      </c>
      <c r="O23" s="52">
        <f>'[1]Diciembre 2024'!K28</f>
        <v>0</v>
      </c>
    </row>
    <row r="24" spans="1:15" x14ac:dyDescent="0.2">
      <c r="A24" s="44" t="s">
        <v>112</v>
      </c>
      <c r="B24" s="49" t="s">
        <v>36</v>
      </c>
      <c r="C24" s="50">
        <f t="shared" si="0"/>
        <v>4312.6469324597474</v>
      </c>
      <c r="D24" s="51">
        <f>'[1]Enero 2024'!K29</f>
        <v>204.91934856723378</v>
      </c>
      <c r="E24" s="52">
        <f>'[1]Febrero 2024'!K29</f>
        <v>81.945657600539292</v>
      </c>
      <c r="F24" s="52">
        <f>'[1]Marzo 2024'!K29</f>
        <v>150.95136495750108</v>
      </c>
      <c r="G24" s="52">
        <f>'[1]Abril 2024'!K29</f>
        <v>136.45464595595058</v>
      </c>
      <c r="H24" s="52">
        <f>'[1]Mayo 2024'!K29</f>
        <v>215.65111617538847</v>
      </c>
      <c r="I24" s="52">
        <f>'[1]Junio 2024'!K29</f>
        <v>431.29119143759982</v>
      </c>
      <c r="J24" s="52">
        <f>'[1]Julio 2024'!K29</f>
        <v>1725.1978884899308</v>
      </c>
      <c r="K24" s="52">
        <f>'[1]Agosto 2024'!K29</f>
        <v>1164.507194616556</v>
      </c>
      <c r="L24" s="52">
        <f>'[1]Septiembre 2024'!K29</f>
        <v>0</v>
      </c>
      <c r="M24" s="52">
        <f>'[1]Octubre 2024'!K29</f>
        <v>29.208735810054797</v>
      </c>
      <c r="N24" s="52">
        <f>'[1]Noviembre 2024'!K29</f>
        <v>172.51978884899307</v>
      </c>
      <c r="O24" s="52">
        <f>'[1]Diciembre 2024'!K29</f>
        <v>0</v>
      </c>
    </row>
    <row r="25" spans="1:15" x14ac:dyDescent="0.2">
      <c r="A25" s="44" t="s">
        <v>113</v>
      </c>
      <c r="B25" s="49" t="s">
        <v>37</v>
      </c>
      <c r="C25" s="50">
        <f t="shared" si="0"/>
        <v>5617.1979976020166</v>
      </c>
      <c r="D25" s="51">
        <f>'[1]Enero 2024'!K30</f>
        <v>266.90628110037585</v>
      </c>
      <c r="E25" s="52">
        <f>'[1]Febrero 2024'!K30</f>
        <v>106.73375098744557</v>
      </c>
      <c r="F25" s="52">
        <f>'[1]Marzo 2024'!K30</f>
        <v>196.61329068988897</v>
      </c>
      <c r="G25" s="52">
        <f>'[1]Abril 2024'!K30</f>
        <v>177.73139698919965</v>
      </c>
      <c r="H25" s="52">
        <f>'[1]Mayo 2024'!K30</f>
        <v>280.88434711489987</v>
      </c>
      <c r="I25" s="52">
        <f>'[1]Junio 2024'!K30</f>
        <v>561.75431350344729</v>
      </c>
      <c r="J25" s="52">
        <f>'[1]Julio 2024'!K30</f>
        <v>2247.0603961928464</v>
      </c>
      <c r="K25" s="52">
        <f>'[1]Agosto 2024'!K30</f>
        <v>1516.7639698393773</v>
      </c>
      <c r="L25" s="52">
        <f>'[1]Septiembre 2024'!K30</f>
        <v>0</v>
      </c>
      <c r="M25" s="52">
        <f>'[1]Octubre 2024'!K30</f>
        <v>38.044211565250237</v>
      </c>
      <c r="N25" s="52">
        <f>'[1]Noviembre 2024'!K30</f>
        <v>224.70603961928464</v>
      </c>
      <c r="O25" s="52">
        <f>'[1]Diciembre 2024'!K30</f>
        <v>0</v>
      </c>
    </row>
    <row r="26" spans="1:15" x14ac:dyDescent="0.2">
      <c r="A26" s="44" t="s">
        <v>114</v>
      </c>
      <c r="B26" s="49" t="s">
        <v>38</v>
      </c>
      <c r="C26" s="50">
        <f t="shared" si="0"/>
        <v>3481.6990563121699</v>
      </c>
      <c r="D26" s="51">
        <f>'[1]Enero 2024'!K31</f>
        <v>165.43610309404838</v>
      </c>
      <c r="E26" s="52">
        <f>'[1]Febrero 2024'!K31</f>
        <v>66.156614071337671</v>
      </c>
      <c r="F26" s="52">
        <f>'[1]Marzo 2024'!K31</f>
        <v>121.86650870160722</v>
      </c>
      <c r="G26" s="52">
        <f>'[1]Abril 2024'!K31</f>
        <v>110.16297403768019</v>
      </c>
      <c r="H26" s="52">
        <f>'[1]Mayo 2024'!K31</f>
        <v>174.1001059069479</v>
      </c>
      <c r="I26" s="52">
        <f>'[1]Junio 2024'!K31</f>
        <v>348.19129823075497</v>
      </c>
      <c r="J26" s="52">
        <f>'[1]Julio 2024'!K31</f>
        <v>1392.7919336724424</v>
      </c>
      <c r="K26" s="52">
        <f>'[1]Agosto 2024'!K31</f>
        <v>940.13344103100599</v>
      </c>
      <c r="L26" s="52">
        <f>'[1]Septiembre 2024'!K31</f>
        <v>0</v>
      </c>
      <c r="M26" s="52">
        <f>'[1]Octubre 2024'!K31</f>
        <v>23.580884199100488</v>
      </c>
      <c r="N26" s="52">
        <f>'[1]Noviembre 2024'!K31</f>
        <v>139.27919336724423</v>
      </c>
      <c r="O26" s="52">
        <f>'[1]Diciembre 2024'!K31</f>
        <v>0</v>
      </c>
    </row>
    <row r="27" spans="1:15" x14ac:dyDescent="0.2">
      <c r="A27" s="44" t="s">
        <v>115</v>
      </c>
      <c r="B27" s="49" t="s">
        <v>39</v>
      </c>
      <c r="C27" s="50">
        <f t="shared" si="0"/>
        <v>4308.7695015755007</v>
      </c>
      <c r="D27" s="51">
        <f>'[1]Enero 2024'!K32</f>
        <v>204.73510890575486</v>
      </c>
      <c r="E27" s="52">
        <f>'[1]Febrero 2024'!K32</f>
        <v>81.871981589359535</v>
      </c>
      <c r="F27" s="52">
        <f>'[1]Marzo 2024'!K32</f>
        <v>150.8156470344548</v>
      </c>
      <c r="G27" s="52">
        <f>'[1]Abril 2024'!K32</f>
        <v>136.33196179774919</v>
      </c>
      <c r="H27" s="52">
        <f>'[1]Mayo 2024'!K32</f>
        <v>215.4572277557761</v>
      </c>
      <c r="I27" s="52">
        <f>'[1]Junio 2024'!K32</f>
        <v>430.90342452508094</v>
      </c>
      <c r="J27" s="52">
        <f>'[1]Julio 2024'!K32</f>
        <v>1723.6467910597376</v>
      </c>
      <c r="K27" s="52">
        <f>'[1]Agosto 2024'!K32</f>
        <v>1163.4602050920139</v>
      </c>
      <c r="L27" s="52">
        <f>'[1]Septiembre 2024'!K32</f>
        <v>0</v>
      </c>
      <c r="M27" s="52">
        <f>'[1]Octubre 2024'!K32</f>
        <v>29.182474709599919</v>
      </c>
      <c r="N27" s="52">
        <f>'[1]Noviembre 2024'!K32</f>
        <v>172.36467910597375</v>
      </c>
      <c r="O27" s="52">
        <f>'[1]Diciembre 2024'!K32</f>
        <v>0</v>
      </c>
    </row>
    <row r="28" spans="1:15" x14ac:dyDescent="0.2">
      <c r="A28" s="44" t="s">
        <v>116</v>
      </c>
      <c r="B28" s="49" t="s">
        <v>40</v>
      </c>
      <c r="C28" s="50">
        <f t="shared" si="0"/>
        <v>3444.4369429124627</v>
      </c>
      <c r="D28" s="51">
        <f>'[1]Enero 2024'!K33</f>
        <v>163.6655598235954</v>
      </c>
      <c r="E28" s="52">
        <f>'[1]Febrero 2024'!K33</f>
        <v>65.448587554457177</v>
      </c>
      <c r="F28" s="52">
        <f>'[1]Marzo 2024'!K33</f>
        <v>120.5622593700537</v>
      </c>
      <c r="G28" s="52">
        <f>'[1]Abril 2024'!K33</f>
        <v>108.98397919503317</v>
      </c>
      <c r="H28" s="52">
        <f>'[1]Mayo 2024'!K33</f>
        <v>172.23683806435699</v>
      </c>
      <c r="I28" s="52">
        <f>'[1]Junio 2024'!K33</f>
        <v>344.46485794122344</v>
      </c>
      <c r="J28" s="52">
        <f>'[1]Julio 2024'!K33</f>
        <v>1377.8858863273654</v>
      </c>
      <c r="K28" s="52">
        <f>'[1]Agosto 2024'!K33</f>
        <v>930.07187099753537</v>
      </c>
      <c r="L28" s="52">
        <f>'[1]Septiembre 2024'!K33</f>
        <v>0</v>
      </c>
      <c r="M28" s="52">
        <f>'[1]Octubre 2024'!K33</f>
        <v>23.328515006105697</v>
      </c>
      <c r="N28" s="52">
        <f>'[1]Noviembre 2024'!K33</f>
        <v>137.78858863273655</v>
      </c>
      <c r="O28" s="52">
        <f>'[1]Diciembre 2024'!K33</f>
        <v>0</v>
      </c>
    </row>
    <row r="29" spans="1:15" x14ac:dyDescent="0.2">
      <c r="A29" s="44" t="s">
        <v>117</v>
      </c>
      <c r="B29" s="49" t="s">
        <v>41</v>
      </c>
      <c r="C29" s="50">
        <f t="shared" si="0"/>
        <v>6062.1764928811826</v>
      </c>
      <c r="D29" s="51">
        <f>'[1]Enero 2024'!K34</f>
        <v>288.04983975636509</v>
      </c>
      <c r="E29" s="52">
        <f>'[1]Febrero 2024'!K34</f>
        <v>115.18889604912403</v>
      </c>
      <c r="F29" s="52">
        <f>'[1]Marzo 2024'!K34</f>
        <v>212.18843799294311</v>
      </c>
      <c r="G29" s="52">
        <f>'[1]Abril 2024'!K34</f>
        <v>191.8107742213856</v>
      </c>
      <c r="H29" s="52">
        <f>'[1]Mayo 2024'!K34</f>
        <v>303.13520851946788</v>
      </c>
      <c r="I29" s="52">
        <f>'[1]Junio 2024'!K34</f>
        <v>606.25489711222474</v>
      </c>
      <c r="J29" s="52">
        <f>'[1]Julio 2024'!K34</f>
        <v>2425.066148229032</v>
      </c>
      <c r="K29" s="52">
        <f>'[1]Agosto 2024'!K34</f>
        <v>1636.9177100637576</v>
      </c>
      <c r="L29" s="52">
        <f>'[1]Septiembre 2024'!K34</f>
        <v>0</v>
      </c>
      <c r="M29" s="52">
        <f>'[1]Octubre 2024'!K34</f>
        <v>41.057966113979738</v>
      </c>
      <c r="N29" s="52">
        <f>'[1]Noviembre 2024'!K34</f>
        <v>242.50661482290317</v>
      </c>
      <c r="O29" s="52">
        <f>'[1]Diciembre 2024'!K34</f>
        <v>0</v>
      </c>
    </row>
    <row r="30" spans="1:15" x14ac:dyDescent="0.2">
      <c r="A30" s="44" t="s">
        <v>118</v>
      </c>
      <c r="B30" s="49" t="s">
        <v>42</v>
      </c>
      <c r="C30" s="50">
        <f t="shared" si="0"/>
        <v>7095.290307870504</v>
      </c>
      <c r="D30" s="51">
        <f>'[1]Enero 2024'!K35</f>
        <v>337.13918402194679</v>
      </c>
      <c r="E30" s="52">
        <f>'[1]Febrero 2024'!K35</f>
        <v>134.81934395532807</v>
      </c>
      <c r="F30" s="52">
        <f>'[1]Marzo 2024'!K35</f>
        <v>248.34951098858065</v>
      </c>
      <c r="G30" s="52">
        <f>'[1]Abril 2024'!K35</f>
        <v>224.49909349823494</v>
      </c>
      <c r="H30" s="52">
        <f>'[1]Mayo 2024'!K35</f>
        <v>354.79539559895824</v>
      </c>
      <c r="I30" s="52">
        <f>'[1]Junio 2024'!K35</f>
        <v>709.57262637119118</v>
      </c>
      <c r="J30" s="52">
        <f>'[1]Julio 2024'!K35</f>
        <v>2838.3449999649406</v>
      </c>
      <c r="K30" s="52">
        <f>'[1]Agosto 2024'!K35</f>
        <v>1915.8806043729942</v>
      </c>
      <c r="L30" s="52">
        <f>'[1]Septiembre 2024'!K35</f>
        <v>0</v>
      </c>
      <c r="M30" s="52">
        <f>'[1]Octubre 2024'!K35</f>
        <v>48.055049101835145</v>
      </c>
      <c r="N30" s="52">
        <f>'[1]Noviembre 2024'!K35</f>
        <v>283.83449999649406</v>
      </c>
      <c r="O30" s="52">
        <f>'[1]Diciembre 2024'!K35</f>
        <v>0</v>
      </c>
    </row>
    <row r="31" spans="1:15" x14ac:dyDescent="0.2">
      <c r="A31" s="44" t="s">
        <v>119</v>
      </c>
      <c r="B31" s="49" t="s">
        <v>43</v>
      </c>
      <c r="C31" s="50">
        <f t="shared" si="0"/>
        <v>7321.8605446873553</v>
      </c>
      <c r="D31" s="51">
        <f>'[1]Enero 2024'!K36</f>
        <v>347.90487526919026</v>
      </c>
      <c r="E31" s="52">
        <f>'[1]Febrero 2024'!K36</f>
        <v>139.12446035818593</v>
      </c>
      <c r="F31" s="52">
        <f>'[1]Marzo 2024'!K36</f>
        <v>256.27992751510612</v>
      </c>
      <c r="G31" s="52">
        <f>'[1]Abril 2024'!K36</f>
        <v>231.66790697478032</v>
      </c>
      <c r="H31" s="52">
        <f>'[1]Mayo 2024'!K36</f>
        <v>366.1248935214345</v>
      </c>
      <c r="I31" s="52">
        <f>'[1]Junio 2024'!K36</f>
        <v>732.23104216812385</v>
      </c>
      <c r="J31" s="52">
        <f>'[1]Julio 2024'!K36</f>
        <v>2928.9804032967309</v>
      </c>
      <c r="K31" s="52">
        <f>'[1]Agosto 2024'!K36</f>
        <v>1977.0594291159503</v>
      </c>
      <c r="L31" s="52">
        <f>'[1]Septiembre 2024'!K36</f>
        <v>0</v>
      </c>
      <c r="M31" s="52">
        <f>'[1]Octubre 2024'!K36</f>
        <v>49.589566138181191</v>
      </c>
      <c r="N31" s="52">
        <f>'[1]Noviembre 2024'!K36</f>
        <v>292.89804032967311</v>
      </c>
      <c r="O31" s="52">
        <f>'[1]Diciembre 2024'!K36</f>
        <v>0</v>
      </c>
    </row>
    <row r="32" spans="1:15" x14ac:dyDescent="0.2">
      <c r="A32" s="44" t="s">
        <v>120</v>
      </c>
      <c r="B32" s="49" t="s">
        <v>44</v>
      </c>
      <c r="C32" s="50">
        <f t="shared" si="0"/>
        <v>7910.3609139210939</v>
      </c>
      <c r="D32" s="51">
        <f>'[1]Enero 2024'!K37</f>
        <v>375.86800653951934</v>
      </c>
      <c r="E32" s="52">
        <f>'[1]Febrero 2024'!K37</f>
        <v>150.30669959786167</v>
      </c>
      <c r="F32" s="52">
        <f>'[1]Marzo 2024'!K37</f>
        <v>276.87863067932699</v>
      </c>
      <c r="G32" s="52">
        <f>'[1]Abril 2024'!K37</f>
        <v>250.28839939773277</v>
      </c>
      <c r="H32" s="52">
        <f>'[1]Mayo 2024'!K37</f>
        <v>395.55247326130888</v>
      </c>
      <c r="I32" s="52">
        <f>'[1]Junio 2024'!K37</f>
        <v>791.08469501364459</v>
      </c>
      <c r="J32" s="52">
        <f>'[1]Julio 2024'!K37</f>
        <v>3164.3995345814978</v>
      </c>
      <c r="K32" s="52">
        <f>'[1]Agosto 2024'!K37</f>
        <v>2135.9671544038897</v>
      </c>
      <c r="L32" s="52">
        <f>'[1]Septiembre 2024'!K37</f>
        <v>0</v>
      </c>
      <c r="M32" s="52">
        <f>'[1]Octubre 2024'!K37</f>
        <v>53.575366988162635</v>
      </c>
      <c r="N32" s="52">
        <f>'[1]Noviembre 2024'!K37</f>
        <v>316.43995345814977</v>
      </c>
      <c r="O32" s="52">
        <f>'[1]Diciembre 2024'!K37</f>
        <v>0</v>
      </c>
    </row>
    <row r="33" spans="1:15" x14ac:dyDescent="0.2">
      <c r="A33" s="44" t="s">
        <v>121</v>
      </c>
      <c r="B33" s="49" t="s">
        <v>45</v>
      </c>
      <c r="C33" s="50">
        <f t="shared" si="0"/>
        <v>4226.1475930646575</v>
      </c>
      <c r="D33" s="51">
        <f>'[1]Enero 2024'!K38</f>
        <v>200.80925363993393</v>
      </c>
      <c r="E33" s="52">
        <f>'[1]Febrero 2024'!K38</f>
        <v>80.302062527779626</v>
      </c>
      <c r="F33" s="52">
        <f>'[1]Marzo 2024'!K38</f>
        <v>147.92371313389964</v>
      </c>
      <c r="G33" s="52">
        <f>'[1]Abril 2024'!K38</f>
        <v>133.71775677456594</v>
      </c>
      <c r="H33" s="52">
        <f>'[1]Mayo 2024'!K38</f>
        <v>211.32577274219776</v>
      </c>
      <c r="I33" s="52">
        <f>'[1]Junio 2024'!K38</f>
        <v>422.64072602029842</v>
      </c>
      <c r="J33" s="52">
        <f>'[1]Julio 2024'!K38</f>
        <v>1690.5953624734848</v>
      </c>
      <c r="K33" s="52">
        <f>'[1]Agosto 2024'!K38</f>
        <v>1141.1505172365901</v>
      </c>
      <c r="L33" s="52">
        <f>'[1]Septiembre 2024'!K38</f>
        <v>0</v>
      </c>
      <c r="M33" s="52">
        <f>'[1]Octubre 2024'!K38</f>
        <v>28.622892268558477</v>
      </c>
      <c r="N33" s="52">
        <f>'[1]Noviembre 2024'!K38</f>
        <v>169.05953624734849</v>
      </c>
      <c r="O33" s="52">
        <f>'[1]Diciembre 2024'!K38</f>
        <v>0</v>
      </c>
    </row>
    <row r="34" spans="1:15" x14ac:dyDescent="0.2">
      <c r="A34" s="44" t="s">
        <v>122</v>
      </c>
      <c r="B34" s="49" t="s">
        <v>46</v>
      </c>
      <c r="C34" s="50">
        <f t="shared" si="0"/>
        <v>3791.6927295535179</v>
      </c>
      <c r="D34" s="51">
        <f>'[1]Enero 2024'!K39</f>
        <v>180.16573493626132</v>
      </c>
      <c r="E34" s="52">
        <f>'[1]Febrero 2024'!K39</f>
        <v>72.046879563412261</v>
      </c>
      <c r="F34" s="52">
        <f>'[1]Marzo 2024'!K39</f>
        <v>132.71691422675457</v>
      </c>
      <c r="G34" s="52">
        <f>'[1]Abril 2024'!K39</f>
        <v>119.97135334467963</v>
      </c>
      <c r="H34" s="52">
        <f>'[1]Mayo 2024'!K39</f>
        <v>189.60113872710434</v>
      </c>
      <c r="I34" s="52">
        <f>'[1]Junio 2024'!K39</f>
        <v>379.19257024866243</v>
      </c>
      <c r="J34" s="52">
        <f>'[1]Julio 2024'!K39</f>
        <v>1516.7994026112883</v>
      </c>
      <c r="K34" s="52">
        <f>'[1]Agosto 2024'!K39</f>
        <v>1023.8383833619264</v>
      </c>
      <c r="L34" s="52">
        <f>'[1]Septiembre 2024'!K39</f>
        <v>0</v>
      </c>
      <c r="M34" s="52">
        <f>'[1]Octubre 2024'!K39</f>
        <v>25.680412272299531</v>
      </c>
      <c r="N34" s="52">
        <f>'[1]Noviembre 2024'!K39</f>
        <v>151.67994026112885</v>
      </c>
      <c r="O34" s="52">
        <f>'[1]Diciembre 2024'!K39</f>
        <v>0</v>
      </c>
    </row>
    <row r="35" spans="1:15" x14ac:dyDescent="0.2">
      <c r="A35" s="44" t="s">
        <v>123</v>
      </c>
      <c r="B35" s="49" t="s">
        <v>47</v>
      </c>
      <c r="C35" s="50">
        <f t="shared" si="0"/>
        <v>4637.8187085701693</v>
      </c>
      <c r="D35" s="51">
        <f>'[1]Enero 2024'!K40</f>
        <v>220.37018179716219</v>
      </c>
      <c r="E35" s="52">
        <f>'[1]Febrero 2024'!K40</f>
        <v>88.124325932033301</v>
      </c>
      <c r="F35" s="52">
        <f>'[1]Marzo 2024'!K40</f>
        <v>162.33303478075442</v>
      </c>
      <c r="G35" s="52">
        <f>'[1]Abril 2024'!K40</f>
        <v>146.74326922581508</v>
      </c>
      <c r="H35" s="52">
        <f>'[1]Mayo 2024'!K40</f>
        <v>231.91112019731531</v>
      </c>
      <c r="I35" s="52">
        <f>'[1]Junio 2024'!K40</f>
        <v>463.81036700121484</v>
      </c>
      <c r="J35" s="52">
        <f>'[1]Julio 2024'!K40</f>
        <v>1855.277088185107</v>
      </c>
      <c r="K35" s="52">
        <f>'[1]Agosto 2024'!K40</f>
        <v>1252.3105503507702</v>
      </c>
      <c r="L35" s="52">
        <f>'[1]Septiembre 2024'!K40</f>
        <v>0</v>
      </c>
      <c r="M35" s="52">
        <f>'[1]Octubre 2024'!K40</f>
        <v>31.411062281486675</v>
      </c>
      <c r="N35" s="52">
        <f>'[1]Noviembre 2024'!K40</f>
        <v>185.52770881851069</v>
      </c>
      <c r="O35" s="52">
        <f>'[1]Diciembre 2024'!K40</f>
        <v>0</v>
      </c>
    </row>
    <row r="36" spans="1:15" x14ac:dyDescent="0.2">
      <c r="A36" s="44" t="s">
        <v>124</v>
      </c>
      <c r="B36" s="49" t="s">
        <v>48</v>
      </c>
      <c r="C36" s="50">
        <f t="shared" si="0"/>
        <v>3695.0320562288234</v>
      </c>
      <c r="D36" s="51">
        <f>'[1]Enero 2024'!K41</f>
        <v>175.57281496855384</v>
      </c>
      <c r="E36" s="52">
        <f>'[1]Febrero 2024'!K41</f>
        <v>70.210206503049946</v>
      </c>
      <c r="F36" s="52">
        <f>'[1]Marzo 2024'!K41</f>
        <v>129.33359516433558</v>
      </c>
      <c r="G36" s="52">
        <f>'[1]Abril 2024'!K41</f>
        <v>116.91295367437272</v>
      </c>
      <c r="H36" s="52">
        <f>'[1]Mayo 2024'!K41</f>
        <v>184.76768437315704</v>
      </c>
      <c r="I36" s="52">
        <f>'[1]Junio 2024'!K41</f>
        <v>369.52590900412821</v>
      </c>
      <c r="J36" s="52">
        <f>'[1]Julio 2024'!K41</f>
        <v>1478.1320152430703</v>
      </c>
      <c r="K36" s="52">
        <f>'[1]Agosto 2024'!K41</f>
        <v>997.73792782129931</v>
      </c>
      <c r="L36" s="52">
        <f>'[1]Septiembre 2024'!K41</f>
        <v>0</v>
      </c>
      <c r="M36" s="52">
        <f>'[1]Octubre 2024'!K41</f>
        <v>25.025747952548993</v>
      </c>
      <c r="N36" s="52">
        <f>'[1]Noviembre 2024'!K41</f>
        <v>147.81320152430703</v>
      </c>
      <c r="O36" s="52">
        <f>'[1]Diciembre 2024'!K41</f>
        <v>0</v>
      </c>
    </row>
    <row r="37" spans="1:15" x14ac:dyDescent="0.2">
      <c r="A37" s="44" t="s">
        <v>125</v>
      </c>
      <c r="B37" s="49" t="s">
        <v>49</v>
      </c>
      <c r="C37" s="50">
        <f t="shared" si="0"/>
        <v>3784.0751223391253</v>
      </c>
      <c r="D37" s="51">
        <f>'[1]Enero 2024'!K42</f>
        <v>179.80377738850444</v>
      </c>
      <c r="E37" s="52">
        <f>'[1]Febrero 2024'!K42</f>
        <v>71.902135548355602</v>
      </c>
      <c r="F37" s="52">
        <f>'[1]Marzo 2024'!K42</f>
        <v>132.45028256765264</v>
      </c>
      <c r="G37" s="52">
        <f>'[1]Abril 2024'!K42</f>
        <v>119.73032784183872</v>
      </c>
      <c r="H37" s="52">
        <f>'[1]Mayo 2024'!K42</f>
        <v>189.22022521294551</v>
      </c>
      <c r="I37" s="52">
        <f>'[1]Junio 2024'!K42</f>
        <v>378.43076272236794</v>
      </c>
      <c r="J37" s="52">
        <f>'[1]Julio 2024'!K42</f>
        <v>1513.752114000041</v>
      </c>
      <c r="K37" s="52">
        <f>'[1]Agosto 2024'!K42</f>
        <v>1021.7814659870872</v>
      </c>
      <c r="L37" s="52">
        <f>'[1]Septiembre 2024'!K42</f>
        <v>0</v>
      </c>
      <c r="M37" s="52">
        <f>'[1]Octubre 2024'!K42</f>
        <v>25.628819670328046</v>
      </c>
      <c r="N37" s="52">
        <f>'[1]Noviembre 2024'!K42</f>
        <v>151.3752114000041</v>
      </c>
      <c r="O37" s="52">
        <f>'[1]Diciembre 2024'!K42</f>
        <v>0</v>
      </c>
    </row>
    <row r="38" spans="1:15" x14ac:dyDescent="0.2">
      <c r="A38" s="44" t="s">
        <v>126</v>
      </c>
      <c r="B38" s="49" t="s">
        <v>50</v>
      </c>
      <c r="C38" s="50">
        <f t="shared" si="0"/>
        <v>3841.9088742373788</v>
      </c>
      <c r="D38" s="51">
        <f>'[1]Enero 2024'!K43</f>
        <v>182.55180080655632</v>
      </c>
      <c r="E38" s="52">
        <f>'[1]Febrero 2024'!K43</f>
        <v>73.001048792363207</v>
      </c>
      <c r="F38" s="52">
        <f>'[1]Marzo 2024'!K43</f>
        <v>134.47458085276068</v>
      </c>
      <c r="G38" s="52">
        <f>'[1]Abril 2024'!K43</f>
        <v>121.56022123751239</v>
      </c>
      <c r="H38" s="52">
        <f>'[1]Mayo 2024'!K43</f>
        <v>192.11216451258935</v>
      </c>
      <c r="I38" s="52">
        <f>'[1]Junio 2024'!K43</f>
        <v>384.21449326004898</v>
      </c>
      <c r="J38" s="52">
        <f>'[1]Julio 2024'!K43</f>
        <v>1536.8874803355852</v>
      </c>
      <c r="K38" s="52">
        <f>'[1]Agosto 2024'!K43</f>
        <v>1037.3978197558788</v>
      </c>
      <c r="L38" s="52">
        <f>'[1]Septiembre 2024'!K43</f>
        <v>0</v>
      </c>
      <c r="M38" s="52">
        <f>'[1]Octubre 2024'!K43</f>
        <v>26.020516650525042</v>
      </c>
      <c r="N38" s="52">
        <f>'[1]Noviembre 2024'!K43</f>
        <v>153.68874803355851</v>
      </c>
      <c r="O38" s="52">
        <f>'[1]Diciembre 2024'!K43</f>
        <v>0</v>
      </c>
    </row>
    <row r="39" spans="1:15" x14ac:dyDescent="0.2">
      <c r="A39" s="44" t="s">
        <v>127</v>
      </c>
      <c r="B39" s="49" t="s">
        <v>51</v>
      </c>
      <c r="C39" s="50">
        <f t="shared" si="0"/>
        <v>3348.1644418223823</v>
      </c>
      <c r="D39" s="51">
        <f>'[1]Enero 2024'!K44</f>
        <v>159.09108421330808</v>
      </c>
      <c r="E39" s="52">
        <f>'[1]Febrero 2024'!K44</f>
        <v>63.61929024952439</v>
      </c>
      <c r="F39" s="52">
        <f>'[1]Marzo 2024'!K44</f>
        <v>117.19252712092394</v>
      </c>
      <c r="G39" s="52">
        <f>'[1]Abril 2024'!K44</f>
        <v>105.93786151898033</v>
      </c>
      <c r="H39" s="52">
        <f>'[1]Mayo 2024'!K44</f>
        <v>167.42279401154815</v>
      </c>
      <c r="I39" s="52">
        <f>'[1]Junio 2024'!K44</f>
        <v>334.83701630519681</v>
      </c>
      <c r="J39" s="52">
        <f>'[1]Julio 2024'!K44</f>
        <v>1339.3737803744857</v>
      </c>
      <c r="K39" s="52">
        <f>'[1]Agosto 2024'!K44</f>
        <v>904.07623028804051</v>
      </c>
      <c r="L39" s="52">
        <f>'[1]Septiembre 2024'!K44</f>
        <v>0</v>
      </c>
      <c r="M39" s="52">
        <f>'[1]Octubre 2024'!K44</f>
        <v>22.676479702925999</v>
      </c>
      <c r="N39" s="52">
        <f>'[1]Noviembre 2024'!K44</f>
        <v>133.93737803744855</v>
      </c>
      <c r="O39" s="52">
        <f>'[1]Diciembre 2024'!K44</f>
        <v>0</v>
      </c>
    </row>
    <row r="40" spans="1:15" x14ac:dyDescent="0.2">
      <c r="A40" s="44" t="s">
        <v>128</v>
      </c>
      <c r="B40" s="49" t="s">
        <v>52</v>
      </c>
      <c r="C40" s="50">
        <f t="shared" si="0"/>
        <v>3287.9575475809179</v>
      </c>
      <c r="D40" s="51">
        <f>'[1]Enero 2024'!K45</f>
        <v>156.23029877447308</v>
      </c>
      <c r="E40" s="52">
        <f>'[1]Febrero 2024'!K45</f>
        <v>62.475284348283367</v>
      </c>
      <c r="F40" s="52">
        <f>'[1]Marzo 2024'!K45</f>
        <v>115.08516405412695</v>
      </c>
      <c r="G40" s="52">
        <f>'[1]Abril 2024'!K45</f>
        <v>104.03288052552332</v>
      </c>
      <c r="H40" s="52">
        <f>'[1]Mayo 2024'!K45</f>
        <v>164.41218726632587</v>
      </c>
      <c r="I40" s="52">
        <f>'[1]Junio 2024'!K45</f>
        <v>328.81595695189878</v>
      </c>
      <c r="J40" s="52">
        <f>'[1]Julio 2024'!K45</f>
        <v>1315.2890805498541</v>
      </c>
      <c r="K40" s="52">
        <f>'[1]Agosto 2024'!K45</f>
        <v>887.81907717355739</v>
      </c>
      <c r="L40" s="52">
        <f>'[1]Septiembre 2024'!K45</f>
        <v>0</v>
      </c>
      <c r="M40" s="52">
        <f>'[1]Octubre 2024'!K45</f>
        <v>22.268709881889468</v>
      </c>
      <c r="N40" s="52">
        <f>'[1]Noviembre 2024'!K45</f>
        <v>131.52890805498541</v>
      </c>
      <c r="O40" s="52">
        <f>'[1]Diciembre 2024'!K45</f>
        <v>0</v>
      </c>
    </row>
    <row r="41" spans="1:15" x14ac:dyDescent="0.2">
      <c r="A41" s="44" t="s">
        <v>129</v>
      </c>
      <c r="B41" s="49" t="s">
        <v>53</v>
      </c>
      <c r="C41" s="50">
        <f t="shared" si="0"/>
        <v>13656.962211466174</v>
      </c>
      <c r="D41" s="51">
        <f>'[1]Enero 2024'!K46</f>
        <v>648.92300334560184</v>
      </c>
      <c r="E41" s="52">
        <f>'[1]Febrero 2024'!K46</f>
        <v>259.49927429046647</v>
      </c>
      <c r="F41" s="52">
        <f>'[1]Marzo 2024'!K46</f>
        <v>478.02129858518697</v>
      </c>
      <c r="G41" s="52">
        <f>'[1]Abril 2024'!K46</f>
        <v>432.11419172135214</v>
      </c>
      <c r="H41" s="52">
        <f>'[1]Mayo 2024'!K46</f>
        <v>682.90754856391686</v>
      </c>
      <c r="I41" s="52">
        <f>'[1]Junio 2024'!K46</f>
        <v>1365.7801336039465</v>
      </c>
      <c r="J41" s="52">
        <f>'[1]Julio 2024'!K46</f>
        <v>5463.2254249874477</v>
      </c>
      <c r="K41" s="52">
        <f>'[1]Agosto 2024'!K46</f>
        <v>3687.6727914260409</v>
      </c>
      <c r="L41" s="52">
        <f>'[1]Septiembre 2024'!K46</f>
        <v>0</v>
      </c>
      <c r="M41" s="52">
        <f>'[1]Octubre 2024'!K46</f>
        <v>92.49600244346928</v>
      </c>
      <c r="N41" s="52">
        <f>'[1]Noviembre 2024'!K46</f>
        <v>546.32254249874472</v>
      </c>
      <c r="O41" s="52">
        <f>'[1]Diciembre 2024'!K46</f>
        <v>0</v>
      </c>
    </row>
    <row r="42" spans="1:15" x14ac:dyDescent="0.2">
      <c r="A42" s="44" t="s">
        <v>130</v>
      </c>
      <c r="B42" s="49" t="s">
        <v>54</v>
      </c>
      <c r="C42" s="50">
        <f t="shared" si="0"/>
        <v>4012.2979424109676</v>
      </c>
      <c r="D42" s="51">
        <f>'[1]Enero 2024'!K47</f>
        <v>190.64799263489951</v>
      </c>
      <c r="E42" s="52">
        <f>'[1]Febrero 2024'!K47</f>
        <v>76.238653089236223</v>
      </c>
      <c r="F42" s="52">
        <f>'[1]Marzo 2024'!K47</f>
        <v>140.43854285044969</v>
      </c>
      <c r="G42" s="52">
        <f>'[1]Abril 2024'!K47</f>
        <v>126.95143000941397</v>
      </c>
      <c r="H42" s="52">
        <f>'[1]Mayo 2024'!K47</f>
        <v>200.63235949056343</v>
      </c>
      <c r="I42" s="52">
        <f>'[1]Junio 2024'!K47</f>
        <v>401.25444699876499</v>
      </c>
      <c r="J42" s="52">
        <f>'[1]Julio 2024'!K47</f>
        <v>1605.0486039421455</v>
      </c>
      <c r="K42" s="52">
        <f>'[1]Agosto 2024'!K47</f>
        <v>1083.4065236631529</v>
      </c>
      <c r="L42" s="52">
        <f>'[1]Septiembre 2024'!K47</f>
        <v>0</v>
      </c>
      <c r="M42" s="52">
        <f>'[1]Octubre 2024'!K47</f>
        <v>27.174529338126437</v>
      </c>
      <c r="N42" s="52">
        <f>'[1]Noviembre 2024'!K47</f>
        <v>160.50486039421455</v>
      </c>
      <c r="O42" s="52">
        <f>'[1]Diciembre 2024'!K47</f>
        <v>0</v>
      </c>
    </row>
    <row r="43" spans="1:15" x14ac:dyDescent="0.2">
      <c r="A43" s="44" t="s">
        <v>131</v>
      </c>
      <c r="B43" s="49" t="s">
        <v>55</v>
      </c>
      <c r="C43" s="50">
        <f t="shared" si="0"/>
        <v>3393.060555739472</v>
      </c>
      <c r="D43" s="51">
        <f>'[1]Enero 2024'!K48</f>
        <v>161.22436397424667</v>
      </c>
      <c r="E43" s="52">
        <f>'[1]Febrero 2024'!K48</f>
        <v>64.472372274615253</v>
      </c>
      <c r="F43" s="52">
        <f>'[1]Marzo 2024'!K48</f>
        <v>118.76398191033948</v>
      </c>
      <c r="G43" s="52">
        <f>'[1]Abril 2024'!K48</f>
        <v>107.35840055806653</v>
      </c>
      <c r="H43" s="52">
        <f>'[1]Mayo 2024'!K48</f>
        <v>169.66779510479452</v>
      </c>
      <c r="I43" s="52">
        <f>'[1]Junio 2024'!K48</f>
        <v>339.32690355204733</v>
      </c>
      <c r="J43" s="52">
        <f>'[1]Julio 2024'!K48</f>
        <v>1357.3336741808143</v>
      </c>
      <c r="K43" s="52">
        <f>'[1]Agosto 2024'!K48</f>
        <v>916.19914423985711</v>
      </c>
      <c r="L43" s="52">
        <f>'[1]Septiembre 2024'!K48</f>
        <v>0</v>
      </c>
      <c r="M43" s="52">
        <f>'[1]Octubre 2024'!K48</f>
        <v>22.980552526609355</v>
      </c>
      <c r="N43" s="52">
        <f>'[1]Noviembre 2024'!K48</f>
        <v>135.73336741808143</v>
      </c>
      <c r="O43" s="52">
        <f>'[1]Diciembre 2024'!K48</f>
        <v>0</v>
      </c>
    </row>
    <row r="44" spans="1:15" x14ac:dyDescent="0.2">
      <c r="A44" s="44" t="s">
        <v>132</v>
      </c>
      <c r="B44" s="49" t="s">
        <v>56</v>
      </c>
      <c r="C44" s="50">
        <f t="shared" si="0"/>
        <v>4089.6794239241453</v>
      </c>
      <c r="D44" s="51">
        <f>'[1]Enero 2024'!K49</f>
        <v>194.32484423698594</v>
      </c>
      <c r="E44" s="52">
        <f>'[1]Febrero 2024'!K49</f>
        <v>77.708997517613682</v>
      </c>
      <c r="F44" s="52">
        <f>'[1]Marzo 2024'!K49</f>
        <v>143.14705120733149</v>
      </c>
      <c r="G44" s="52">
        <f>'[1]Abril 2024'!K49</f>
        <v>129.39982488819555</v>
      </c>
      <c r="H44" s="52">
        <f>'[1]Mayo 2024'!K49</f>
        <v>204.5017703468109</v>
      </c>
      <c r="I44" s="52">
        <f>'[1]Junio 2024'!K49</f>
        <v>408.99307060503139</v>
      </c>
      <c r="J44" s="52">
        <f>'[1]Julio 2024'!K49</f>
        <v>1636.0036926858966</v>
      </c>
      <c r="K44" s="52">
        <f>'[1]Agosto 2024'!K49</f>
        <v>1104.3011838019063</v>
      </c>
      <c r="L44" s="52">
        <f>'[1]Septiembre 2024'!K49</f>
        <v>0</v>
      </c>
      <c r="M44" s="52">
        <f>'[1]Octubre 2024'!K49</f>
        <v>27.698619365783749</v>
      </c>
      <c r="N44" s="52">
        <f>'[1]Noviembre 2024'!K49</f>
        <v>163.60036926858965</v>
      </c>
      <c r="O44" s="52">
        <f>'[1]Diciembre 2024'!K49</f>
        <v>0</v>
      </c>
    </row>
    <row r="45" spans="1:15" x14ac:dyDescent="0.2">
      <c r="A45" s="44" t="s">
        <v>133</v>
      </c>
      <c r="B45" s="49" t="s">
        <v>57</v>
      </c>
      <c r="C45" s="50">
        <f t="shared" si="0"/>
        <v>3689.4135114524497</v>
      </c>
      <c r="D45" s="51">
        <f>'[1]Enero 2024'!K50</f>
        <v>175.30584469403303</v>
      </c>
      <c r="E45" s="52">
        <f>'[1]Febrero 2024'!K50</f>
        <v>70.103447161590154</v>
      </c>
      <c r="F45" s="52">
        <f>'[1]Marzo 2024'!K50</f>
        <v>129.13693473366484</v>
      </c>
      <c r="G45" s="52">
        <f>'[1]Abril 2024'!K50</f>
        <v>116.73517966452341</v>
      </c>
      <c r="H45" s="52">
        <f>'[1]Mayo 2024'!K50</f>
        <v>184.48673268124207</v>
      </c>
      <c r="I45" s="52">
        <f>'[1]Junio 2024'!K50</f>
        <v>368.96402000447262</v>
      </c>
      <c r="J45" s="52">
        <f>'[1]Julio 2024'!K50</f>
        <v>1475.8844160919252</v>
      </c>
      <c r="K45" s="52">
        <f>'[1]Agosto 2024'!K50</f>
        <v>996.22080019229804</v>
      </c>
      <c r="L45" s="52">
        <f>'[1]Septiembre 2024'!K50</f>
        <v>0</v>
      </c>
      <c r="M45" s="52">
        <f>'[1]Octubre 2024'!K50</f>
        <v>24.987694619507778</v>
      </c>
      <c r="N45" s="52">
        <f>'[1]Noviembre 2024'!K50</f>
        <v>147.5884416091925</v>
      </c>
      <c r="O45" s="52">
        <f>'[1]Diciembre 2024'!K50</f>
        <v>0</v>
      </c>
    </row>
    <row r="46" spans="1:15" x14ac:dyDescent="0.2">
      <c r="A46" s="44" t="s">
        <v>134</v>
      </c>
      <c r="B46" s="49" t="s">
        <v>58</v>
      </c>
      <c r="C46" s="50">
        <f t="shared" si="0"/>
        <v>5819.0404481034775</v>
      </c>
      <c r="D46" s="51">
        <f>'[1]Enero 2024'!K51</f>
        <v>276.49700904952954</v>
      </c>
      <c r="E46" s="52">
        <f>'[1]Febrero 2024'!K51</f>
        <v>110.56900868349183</v>
      </c>
      <c r="F46" s="52">
        <f>'[1]Marzo 2024'!K51</f>
        <v>203.67818468346812</v>
      </c>
      <c r="G46" s="52">
        <f>'[1]Abril 2024'!K51</f>
        <v>184.1178089893931</v>
      </c>
      <c r="H46" s="52">
        <f>'[1]Mayo 2024'!K51</f>
        <v>290.97734810104583</v>
      </c>
      <c r="I46" s="52">
        <f>'[1]Junio 2024'!K51</f>
        <v>581.93979873393164</v>
      </c>
      <c r="J46" s="52">
        <f>'[1]Julio 2024'!K51</f>
        <v>2327.803887340207</v>
      </c>
      <c r="K46" s="52">
        <f>'[1]Agosto 2024'!K51</f>
        <v>1571.2657617711197</v>
      </c>
      <c r="L46" s="52">
        <f>'[1]Septiembre 2024'!K51</f>
        <v>0</v>
      </c>
      <c r="M46" s="52">
        <f>'[1]Octubre 2024'!K51</f>
        <v>39.411252017269959</v>
      </c>
      <c r="N46" s="52">
        <f>'[1]Noviembre 2024'!K51</f>
        <v>232.78038873402068</v>
      </c>
      <c r="O46" s="52">
        <f>'[1]Diciembre 2024'!K51</f>
        <v>0</v>
      </c>
    </row>
    <row r="47" spans="1:15" x14ac:dyDescent="0.2">
      <c r="A47" s="44" t="s">
        <v>135</v>
      </c>
      <c r="B47" s="49" t="s">
        <v>59</v>
      </c>
      <c r="C47" s="50">
        <f t="shared" si="0"/>
        <v>3410.1159587108664</v>
      </c>
      <c r="D47" s="51">
        <f>'[1]Enero 2024'!K52</f>
        <v>162.03476698687084</v>
      </c>
      <c r="E47" s="52">
        <f>'[1]Febrero 2024'!K52</f>
        <v>64.796446151754068</v>
      </c>
      <c r="F47" s="52">
        <f>'[1]Marzo 2024'!K52</f>
        <v>119.36095550886306</v>
      </c>
      <c r="G47" s="52">
        <f>'[1]Abril 2024'!K52</f>
        <v>107.8980433831216</v>
      </c>
      <c r="H47" s="52">
        <f>'[1]Mayo 2024'!K52</f>
        <v>170.52063948208846</v>
      </c>
      <c r="I47" s="52">
        <f>'[1]Junio 2024'!K52</f>
        <v>341.03254864267973</v>
      </c>
      <c r="J47" s="52">
        <f>'[1]Julio 2024'!K52</f>
        <v>1364.1563855352103</v>
      </c>
      <c r="K47" s="52">
        <f>'[1]Agosto 2024'!K52</f>
        <v>920.80446894607985</v>
      </c>
      <c r="L47" s="52">
        <f>'[1]Septiembre 2024'!K52</f>
        <v>0</v>
      </c>
      <c r="M47" s="52">
        <f>'[1]Octubre 2024'!K52</f>
        <v>23.096065520677094</v>
      </c>
      <c r="N47" s="52">
        <f>'[1]Noviembre 2024'!K52</f>
        <v>136.41563855352103</v>
      </c>
      <c r="O47" s="52">
        <f>'[1]Diciembre 2024'!K52</f>
        <v>0</v>
      </c>
    </row>
    <row r="48" spans="1:15" x14ac:dyDescent="0.2">
      <c r="A48" s="44" t="s">
        <v>136</v>
      </c>
      <c r="B48" s="49" t="s">
        <v>60</v>
      </c>
      <c r="C48" s="50">
        <f t="shared" si="0"/>
        <v>4748.011174333431</v>
      </c>
      <c r="D48" s="51">
        <f>'[1]Enero 2024'!K53</f>
        <v>225.60607721240447</v>
      </c>
      <c r="E48" s="52">
        <f>'[1]Febrero 2024'!K53</f>
        <v>90.218119885262197</v>
      </c>
      <c r="F48" s="52">
        <f>'[1]Marzo 2024'!K53</f>
        <v>166.18999394655143</v>
      </c>
      <c r="G48" s="52">
        <f>'[1]Abril 2024'!K53</f>
        <v>150.2298226437558</v>
      </c>
      <c r="H48" s="52">
        <f>'[1]Mayo 2024'!K53</f>
        <v>237.42122306641622</v>
      </c>
      <c r="I48" s="52">
        <f>'[1]Junio 2024'!K53</f>
        <v>474.83029063298255</v>
      </c>
      <c r="J48" s="52">
        <f>'[1]Julio 2024'!K53</f>
        <v>1899.35762903148</v>
      </c>
      <c r="K48" s="52">
        <f>'[1]Agosto 2024'!K53</f>
        <v>1282.0648801587679</v>
      </c>
      <c r="L48" s="52">
        <f>'[1]Septiembre 2024'!K53</f>
        <v>0</v>
      </c>
      <c r="M48" s="52">
        <f>'[1]Octubre 2024'!K53</f>
        <v>32.157374852662507</v>
      </c>
      <c r="N48" s="52">
        <f>'[1]Noviembre 2024'!K53</f>
        <v>189.93576290314797</v>
      </c>
      <c r="O48" s="52">
        <f>'[1]Diciembre 2024'!K53</f>
        <v>0</v>
      </c>
    </row>
    <row r="49" spans="1:15" x14ac:dyDescent="0.2">
      <c r="A49" s="44" t="s">
        <v>137</v>
      </c>
      <c r="B49" s="49" t="s">
        <v>61</v>
      </c>
      <c r="C49" s="50">
        <f t="shared" si="0"/>
        <v>6402.2877572962661</v>
      </c>
      <c r="D49" s="51">
        <f>'[1]Enero 2024'!K54</f>
        <v>304.21053638556162</v>
      </c>
      <c r="E49" s="52">
        <f>'[1]Febrero 2024'!K54</f>
        <v>121.65143324642449</v>
      </c>
      <c r="F49" s="52">
        <f>'[1]Marzo 2024'!K54</f>
        <v>224.09302012195039</v>
      </c>
      <c r="G49" s="52">
        <f>'[1]Abril 2024'!K54</f>
        <v>202.57209155113992</v>
      </c>
      <c r="H49" s="52">
        <f>'[1]Mayo 2024'!K54</f>
        <v>320.14225197644345</v>
      </c>
      <c r="I49" s="52">
        <f>'[1]Junio 2024'!K54</f>
        <v>640.26811329898669</v>
      </c>
      <c r="J49" s="52">
        <f>'[1]Julio 2024'!K54</f>
        <v>2561.1216251576475</v>
      </c>
      <c r="K49" s="52">
        <f>'[1]Agosto 2024'!K54</f>
        <v>1728.7550481496744</v>
      </c>
      <c r="L49" s="52">
        <f>'[1]Septiembre 2024'!K54</f>
        <v>0</v>
      </c>
      <c r="M49" s="52">
        <f>'[1]Octubre 2024'!K54</f>
        <v>43.361474892672597</v>
      </c>
      <c r="N49" s="52">
        <f>'[1]Noviembre 2024'!K54</f>
        <v>256.11216251576474</v>
      </c>
      <c r="O49" s="52">
        <f>'[1]Diciembre 2024'!K54</f>
        <v>0</v>
      </c>
    </row>
    <row r="50" spans="1:15" x14ac:dyDescent="0.2">
      <c r="A50" s="44" t="s">
        <v>138</v>
      </c>
      <c r="B50" s="49" t="s">
        <v>62</v>
      </c>
      <c r="C50" s="50">
        <f t="shared" si="0"/>
        <v>5745.0442784287752</v>
      </c>
      <c r="D50" s="51">
        <f>'[1]Enero 2024'!K55</f>
        <v>272.98101362405612</v>
      </c>
      <c r="E50" s="52">
        <f>'[1]Febrero 2024'!K55</f>
        <v>109.16298939211985</v>
      </c>
      <c r="F50" s="52">
        <f>'[1]Marzo 2024'!K55</f>
        <v>201.08816908772067</v>
      </c>
      <c r="G50" s="52">
        <f>'[1]Abril 2024'!K55</f>
        <v>181.77652733726885</v>
      </c>
      <c r="H50" s="52">
        <f>'[1]Mayo 2024'!K55</f>
        <v>287.27721757031594</v>
      </c>
      <c r="I50" s="52">
        <f>'[1]Junio 2024'!K55</f>
        <v>574.53972711188055</v>
      </c>
      <c r="J50" s="52">
        <f>'[1]Julio 2024'!K55</f>
        <v>2298.2030325337764</v>
      </c>
      <c r="K50" s="52">
        <f>'[1]Agosto 2024'!K55</f>
        <v>1551.2852084567053</v>
      </c>
      <c r="L50" s="52">
        <f>'[1]Septiembre 2024'!K55</f>
        <v>0</v>
      </c>
      <c r="M50" s="52">
        <f>'[1]Octubre 2024'!K55</f>
        <v>38.910090061553909</v>
      </c>
      <c r="N50" s="52">
        <f>'[1]Noviembre 2024'!K55</f>
        <v>229.82030325337763</v>
      </c>
      <c r="O50" s="52">
        <f>'[1]Diciembre 2024'!K55</f>
        <v>0</v>
      </c>
    </row>
    <row r="51" spans="1:15" x14ac:dyDescent="0.2">
      <c r="A51" s="44" t="s">
        <v>139</v>
      </c>
      <c r="B51" s="49" t="s">
        <v>63</v>
      </c>
      <c r="C51" s="50">
        <f t="shared" si="0"/>
        <v>4452.2651084897325</v>
      </c>
      <c r="D51" s="51">
        <f>'[1]Enero 2024'!K56</f>
        <v>211.5534334177392</v>
      </c>
      <c r="E51" s="52">
        <f>'[1]Febrero 2024'!K56</f>
        <v>84.598576660908435</v>
      </c>
      <c r="F51" s="52">
        <f>'[1]Marzo 2024'!K56</f>
        <v>155.83828349608461</v>
      </c>
      <c r="G51" s="52">
        <f>'[1]Abril 2024'!K56</f>
        <v>140.87224588415083</v>
      </c>
      <c r="H51" s="52">
        <f>'[1]Mayo 2024'!K56</f>
        <v>222.63263262474581</v>
      </c>
      <c r="I51" s="52">
        <f>'[1]Junio 2024'!K56</f>
        <v>445.25386689639794</v>
      </c>
      <c r="J51" s="52">
        <f>'[1]Julio 2024'!K56</f>
        <v>1781.0496626448728</v>
      </c>
      <c r="K51" s="52">
        <f>'[1]Agosto 2024'!K56</f>
        <v>1202.2070974911524</v>
      </c>
      <c r="L51" s="52">
        <f>'[1]Septiembre 2024'!K56</f>
        <v>0</v>
      </c>
      <c r="M51" s="52">
        <f>'[1]Octubre 2024'!K56</f>
        <v>30.154343109193377</v>
      </c>
      <c r="N51" s="52">
        <f>'[1]Noviembre 2024'!K56</f>
        <v>178.10496626448727</v>
      </c>
      <c r="O51" s="52">
        <f>'[1]Diciembre 2024'!K56</f>
        <v>0</v>
      </c>
    </row>
    <row r="52" spans="1:15" x14ac:dyDescent="0.2">
      <c r="A52" s="44" t="s">
        <v>140</v>
      </c>
      <c r="B52" s="49" t="s">
        <v>64</v>
      </c>
      <c r="C52" s="50">
        <f t="shared" si="0"/>
        <v>5020.9700227643034</v>
      </c>
      <c r="D52" s="51">
        <f>'[1]Enero 2024'!K57</f>
        <v>238.57596560858121</v>
      </c>
      <c r="E52" s="52">
        <f>'[1]Febrero 2024'!K57</f>
        <v>95.404677626448816</v>
      </c>
      <c r="F52" s="52">
        <f>'[1]Marzo 2024'!K57</f>
        <v>175.74410570045919</v>
      </c>
      <c r="G52" s="52">
        <f>'[1]Abril 2024'!K57</f>
        <v>158.8663986506711</v>
      </c>
      <c r="H52" s="52">
        <f>'[1]Mayo 2024'!K57</f>
        <v>251.07035346265133</v>
      </c>
      <c r="I52" s="52">
        <f>'[1]Junio 2024'!K57</f>
        <v>502.12785261681074</v>
      </c>
      <c r="J52" s="52">
        <f>'[1]Julio 2024'!K57</f>
        <v>2008.5499733927186</v>
      </c>
      <c r="K52" s="52">
        <f>'[1]Agosto 2024'!K57</f>
        <v>1355.7696252515236</v>
      </c>
      <c r="L52" s="52">
        <f>'[1]Septiembre 2024'!K57</f>
        <v>0</v>
      </c>
      <c r="M52" s="52">
        <f>'[1]Octubre 2024'!K57</f>
        <v>34.006073115167119</v>
      </c>
      <c r="N52" s="52">
        <f>'[1]Noviembre 2024'!K57</f>
        <v>200.85499733927188</v>
      </c>
      <c r="O52" s="52">
        <f>'[1]Diciembre 2024'!K57</f>
        <v>0</v>
      </c>
    </row>
    <row r="53" spans="1:15" x14ac:dyDescent="0.2">
      <c r="A53" s="44" t="s">
        <v>141</v>
      </c>
      <c r="B53" s="49" t="s">
        <v>65</v>
      </c>
      <c r="C53" s="50">
        <f t="shared" si="0"/>
        <v>8226.923813725065</v>
      </c>
      <c r="D53" s="51">
        <f>'[1]Enero 2024'!K58</f>
        <v>390.90978116756321</v>
      </c>
      <c r="E53" s="52">
        <f>'[1]Febrero 2024'!K58</f>
        <v>156.3217885681926</v>
      </c>
      <c r="F53" s="52">
        <f>'[1]Marzo 2024'!K58</f>
        <v>287.95897242041622</v>
      </c>
      <c r="G53" s="52">
        <f>'[1]Abril 2024'!K58</f>
        <v>260.30463283674106</v>
      </c>
      <c r="H53" s="52">
        <f>'[1]Mayo 2024'!K58</f>
        <v>411.38199600026098</v>
      </c>
      <c r="I53" s="52">
        <f>'[1]Junio 2024'!K58</f>
        <v>822.74293005110565</v>
      </c>
      <c r="J53" s="52">
        <f>'[1]Julio 2024'!K58</f>
        <v>3291.0349060526719</v>
      </c>
      <c r="K53" s="52">
        <f>'[1]Agosto 2024'!K58</f>
        <v>2221.4459288418761</v>
      </c>
      <c r="L53" s="52">
        <f>'[1]Septiembre 2024'!K58</f>
        <v>0</v>
      </c>
      <c r="M53" s="52">
        <f>'[1]Octubre 2024'!K58</f>
        <v>55.719387180969207</v>
      </c>
      <c r="N53" s="52">
        <f>'[1]Noviembre 2024'!K58</f>
        <v>329.10349060526721</v>
      </c>
      <c r="O53" s="52">
        <f>'[1]Diciembre 2024'!K58</f>
        <v>0</v>
      </c>
    </row>
    <row r="54" spans="1:15" x14ac:dyDescent="0.2">
      <c r="A54" s="44" t="s">
        <v>142</v>
      </c>
      <c r="B54" s="49" t="s">
        <v>66</v>
      </c>
      <c r="C54" s="50">
        <f t="shared" si="0"/>
        <v>4694.1985429055421</v>
      </c>
      <c r="D54" s="51">
        <f>'[1]Enero 2024'!K59</f>
        <v>223.04912099744203</v>
      </c>
      <c r="E54" s="52">
        <f>'[1]Febrero 2024'!K59</f>
        <v>89.195612933352095</v>
      </c>
      <c r="F54" s="52">
        <f>'[1]Marzo 2024'!K59</f>
        <v>164.30644301061571</v>
      </c>
      <c r="G54" s="52">
        <f>'[1]Abril 2024'!K59</f>
        <v>148.52715982798418</v>
      </c>
      <c r="H54" s="52">
        <f>'[1]Mayo 2024'!K59</f>
        <v>234.73035729105806</v>
      </c>
      <c r="I54" s="52">
        <f>'[1]Junio 2024'!K59</f>
        <v>469.44869684930381</v>
      </c>
      <c r="J54" s="52">
        <f>'[1]Julio 2024'!K59</f>
        <v>1877.8308405956525</v>
      </c>
      <c r="K54" s="52">
        <f>'[1]Agosto 2024'!K59</f>
        <v>1267.5343151854638</v>
      </c>
      <c r="L54" s="52">
        <f>'[1]Septiembre 2024'!K59</f>
        <v>0</v>
      </c>
      <c r="M54" s="52">
        <f>'[1]Octubre 2024'!K59</f>
        <v>31.792912155104144</v>
      </c>
      <c r="N54" s="52">
        <f>'[1]Noviembre 2024'!K59</f>
        <v>187.7830840595652</v>
      </c>
      <c r="O54" s="52">
        <f>'[1]Diciembre 2024'!K59</f>
        <v>0</v>
      </c>
    </row>
    <row r="55" spans="1:15" x14ac:dyDescent="0.2">
      <c r="A55" s="44" t="s">
        <v>143</v>
      </c>
      <c r="B55" s="49" t="s">
        <v>67</v>
      </c>
      <c r="C55" s="50">
        <f t="shared" si="0"/>
        <v>26628.655926655003</v>
      </c>
      <c r="D55" s="51">
        <f>'[1]Enero 2024'!K60</f>
        <v>1265.2848496918043</v>
      </c>
      <c r="E55" s="52">
        <f>'[1]Febrero 2024'!K60</f>
        <v>505.97759452653946</v>
      </c>
      <c r="F55" s="52">
        <f>'[1]Marzo 2024'!K60</f>
        <v>932.05681384624734</v>
      </c>
      <c r="G55" s="52">
        <f>'[1]Abril 2024'!K60</f>
        <v>842.54609145156314</v>
      </c>
      <c r="H55" s="52">
        <f>'[1]Mayo 2024'!K60</f>
        <v>1331.5486898804052</v>
      </c>
      <c r="I55" s="52">
        <f>'[1]Junio 2024'!K60</f>
        <v>2663.029207085719</v>
      </c>
      <c r="J55" s="52">
        <f>'[1]Julio 2024'!K60</f>
        <v>10652.321346368151</v>
      </c>
      <c r="K55" s="52">
        <f>'[1]Agosto 2024'!K60</f>
        <v>7190.308387214116</v>
      </c>
      <c r="L55" s="52">
        <f>'[1]Septiembre 2024'!K60</f>
        <v>0</v>
      </c>
      <c r="M55" s="52">
        <f>'[1]Octubre 2024'!K60</f>
        <v>180.35081195364594</v>
      </c>
      <c r="N55" s="52">
        <f>'[1]Noviembre 2024'!K60</f>
        <v>1065.2321346368151</v>
      </c>
      <c r="O55" s="52">
        <f>'[1]Diciembre 2024'!K60</f>
        <v>0</v>
      </c>
    </row>
    <row r="56" spans="1:15" x14ac:dyDescent="0.2">
      <c r="A56" s="44" t="s">
        <v>144</v>
      </c>
      <c r="B56" s="49" t="s">
        <v>68</v>
      </c>
      <c r="C56" s="50">
        <f t="shared" si="0"/>
        <v>9518.6085417655395</v>
      </c>
      <c r="D56" s="51">
        <f>'[1]Enero 2024'!K61</f>
        <v>452.28535796984278</v>
      </c>
      <c r="E56" s="52">
        <f>'[1]Febrero 2024'!K61</f>
        <v>180.86540554160419</v>
      </c>
      <c r="F56" s="52">
        <f>'[1]Marzo 2024'!K61</f>
        <v>333.17055033209544</v>
      </c>
      <c r="G56" s="52">
        <f>'[1]Abril 2024'!K61</f>
        <v>301.17428551450899</v>
      </c>
      <c r="H56" s="52">
        <f>'[1]Mayo 2024'!K61</f>
        <v>475.97185408766001</v>
      </c>
      <c r="I56" s="52">
        <f>'[1]Junio 2024'!K61</f>
        <v>951.91933935215343</v>
      </c>
      <c r="J56" s="52">
        <f>'[1]Julio 2024'!K61</f>
        <v>3807.7504638781134</v>
      </c>
      <c r="K56" s="52">
        <f>'[1]Agosto 2024'!K61</f>
        <v>2570.2285170148307</v>
      </c>
      <c r="L56" s="52">
        <f>'[1]Septiembre 2024'!K61</f>
        <v>0</v>
      </c>
      <c r="M56" s="52">
        <f>'[1]Octubre 2024'!K61</f>
        <v>64.467721686919134</v>
      </c>
      <c r="N56" s="52">
        <f>'[1]Noviembre 2024'!K61</f>
        <v>380.7750463878113</v>
      </c>
      <c r="O56" s="52">
        <f>'[1]Diciembre 2024'!K61</f>
        <v>0</v>
      </c>
    </row>
    <row r="57" spans="1:15" x14ac:dyDescent="0.2">
      <c r="A57" s="44" t="s">
        <v>145</v>
      </c>
      <c r="B57" s="49" t="s">
        <v>69</v>
      </c>
      <c r="C57" s="50">
        <f t="shared" si="0"/>
        <v>3560.2160800093502</v>
      </c>
      <c r="D57" s="51">
        <f>'[1]Enero 2024'!K62</f>
        <v>169.16691101768413</v>
      </c>
      <c r="E57" s="52">
        <f>'[1]Febrero 2024'!K62</f>
        <v>67.648535214076063</v>
      </c>
      <c r="F57" s="52">
        <f>'[1]Marzo 2024'!K62</f>
        <v>124.61476333156132</v>
      </c>
      <c r="G57" s="52">
        <f>'[1]Abril 2024'!K62</f>
        <v>112.64729812864</v>
      </c>
      <c r="H57" s="52">
        <f>'[1]Mayo 2024'!K62</f>
        <v>178.02629881451548</v>
      </c>
      <c r="I57" s="52">
        <f>'[1]Junio 2024'!K62</f>
        <v>356.04348303253209</v>
      </c>
      <c r="J57" s="52">
        <f>'[1]Julio 2024'!K62</f>
        <v>1424.201275919625</v>
      </c>
      <c r="K57" s="52">
        <f>'[1]Agosto 2024'!K62</f>
        <v>961.3347219211845</v>
      </c>
      <c r="L57" s="52">
        <f>'[1]Septiembre 2024'!K62</f>
        <v>0</v>
      </c>
      <c r="M57" s="52">
        <f>'[1]Octubre 2024'!K62</f>
        <v>24.112665037569151</v>
      </c>
      <c r="N57" s="52">
        <f>'[1]Noviembre 2024'!K62</f>
        <v>142.42012759196248</v>
      </c>
      <c r="O57" s="52">
        <f>'[1]Diciembre 2024'!K62</f>
        <v>0</v>
      </c>
    </row>
    <row r="58" spans="1:15" x14ac:dyDescent="0.2">
      <c r="A58" s="44" t="s">
        <v>146</v>
      </c>
      <c r="B58" s="49" t="s">
        <v>70</v>
      </c>
      <c r="C58" s="50">
        <f t="shared" si="0"/>
        <v>6718.889486103104</v>
      </c>
      <c r="D58" s="51">
        <f>'[1]Enero 2024'!K63</f>
        <v>319.25415600905671</v>
      </c>
      <c r="E58" s="52">
        <f>'[1]Febrero 2024'!K63</f>
        <v>127.66726001612172</v>
      </c>
      <c r="F58" s="52">
        <f>'[1]Marzo 2024'!K63</f>
        <v>235.17472095667154</v>
      </c>
      <c r="G58" s="52">
        <f>'[1]Abril 2024'!K63</f>
        <v>212.58955356228083</v>
      </c>
      <c r="H58" s="52">
        <f>'[1]Mayo 2024'!K63</f>
        <v>335.97371633453105</v>
      </c>
      <c r="I58" s="52">
        <f>'[1]Junio 2024'!K63</f>
        <v>671.93023147531153</v>
      </c>
      <c r="J58" s="52">
        <f>'[1]Julio 2024'!K63</f>
        <v>2687.7725294824977</v>
      </c>
      <c r="K58" s="52">
        <f>'[1]Agosto 2024'!K63</f>
        <v>1814.2443072514673</v>
      </c>
      <c r="L58" s="52">
        <f>'[1]Septiembre 2024'!K63</f>
        <v>0</v>
      </c>
      <c r="M58" s="52">
        <f>'[1]Octubre 2024'!K63</f>
        <v>45.505758066915924</v>
      </c>
      <c r="N58" s="52">
        <f>'[1]Noviembre 2024'!K63</f>
        <v>268.77725294824978</v>
      </c>
      <c r="O58" s="52">
        <f>'[1]Diciembre 2024'!K63</f>
        <v>0</v>
      </c>
    </row>
    <row r="59" spans="1:15" x14ac:dyDescent="0.2">
      <c r="A59" s="44" t="s">
        <v>147</v>
      </c>
      <c r="B59" s="49" t="s">
        <v>71</v>
      </c>
      <c r="C59" s="50">
        <f t="shared" si="0"/>
        <v>6057.8073084201233</v>
      </c>
      <c r="D59" s="51">
        <f>'[1]Enero 2024'!K64</f>
        <v>287.8422339756109</v>
      </c>
      <c r="E59" s="52">
        <f>'[1]Febrero 2024'!K64</f>
        <v>115.10587610813494</v>
      </c>
      <c r="F59" s="52">
        <f>'[1]Marzo 2024'!K64</f>
        <v>212.03550770013752</v>
      </c>
      <c r="G59" s="52">
        <f>'[1]Abril 2024'!K64</f>
        <v>191.67253069528962</v>
      </c>
      <c r="H59" s="52">
        <f>'[1]Mayo 2024'!K64</f>
        <v>302.91673028079913</v>
      </c>
      <c r="I59" s="52">
        <f>'[1]Junio 2024'!K64</f>
        <v>605.8179518205435</v>
      </c>
      <c r="J59" s="52">
        <f>'[1]Julio 2024'!K64</f>
        <v>2423.3183335053386</v>
      </c>
      <c r="K59" s="52">
        <f>'[1]Agosto 2024'!K64</f>
        <v>1635.7379365234715</v>
      </c>
      <c r="L59" s="52">
        <f>'[1]Septiembre 2024'!K64</f>
        <v>0</v>
      </c>
      <c r="M59" s="52">
        <f>'[1]Octubre 2024'!K64</f>
        <v>41.02837446026286</v>
      </c>
      <c r="N59" s="52">
        <f>'[1]Noviembre 2024'!K64</f>
        <v>242.33183335053383</v>
      </c>
      <c r="O59" s="52">
        <f>'[1]Diciembre 2024'!K64</f>
        <v>0</v>
      </c>
    </row>
    <row r="60" spans="1:15" x14ac:dyDescent="0.2">
      <c r="A60" s="44" t="s">
        <v>148</v>
      </c>
      <c r="B60" s="49" t="s">
        <v>72</v>
      </c>
      <c r="C60" s="50">
        <f t="shared" si="0"/>
        <v>6690.5435459314012</v>
      </c>
      <c r="D60" s="51">
        <f>'[1]Enero 2024'!K65</f>
        <v>317.90727283371677</v>
      </c>
      <c r="E60" s="52">
        <f>'[1]Febrero 2024'!K65</f>
        <v>127.12865188425896</v>
      </c>
      <c r="F60" s="52">
        <f>'[1]Marzo 2024'!K65</f>
        <v>234.18255572104397</v>
      </c>
      <c r="G60" s="52">
        <f>'[1]Abril 2024'!K65</f>
        <v>211.69267160301217</v>
      </c>
      <c r="H60" s="52">
        <f>'[1]Mayo 2024'!K65</f>
        <v>334.55629595841361</v>
      </c>
      <c r="I60" s="52">
        <f>'[1]Junio 2024'!K65</f>
        <v>669.09546329221337</v>
      </c>
      <c r="J60" s="52">
        <f>'[1]Julio 2024'!K65</f>
        <v>2676.4332390426953</v>
      </c>
      <c r="K60" s="52">
        <f>'[1]Agosto 2024'!K65</f>
        <v>1806.5902952757424</v>
      </c>
      <c r="L60" s="52">
        <f>'[1]Septiembre 2024'!K65</f>
        <v>0</v>
      </c>
      <c r="M60" s="52">
        <f>'[1]Octubre 2024'!K65</f>
        <v>45.313776416034365</v>
      </c>
      <c r="N60" s="52">
        <f>'[1]Noviembre 2024'!K65</f>
        <v>267.64332390426949</v>
      </c>
      <c r="O60" s="52">
        <f>'[1]Diciembre 2024'!K65</f>
        <v>0</v>
      </c>
    </row>
    <row r="61" spans="1:15" x14ac:dyDescent="0.2">
      <c r="A61" s="44" t="s">
        <v>149</v>
      </c>
      <c r="B61" s="49" t="s">
        <v>73</v>
      </c>
      <c r="C61" s="50">
        <f t="shared" si="0"/>
        <v>4758.080866023085</v>
      </c>
      <c r="D61" s="51">
        <f>'[1]Enero 2024'!K66</f>
        <v>226.08454778827891</v>
      </c>
      <c r="E61" s="52">
        <f>'[1]Febrero 2024'!K66</f>
        <v>90.409456556282663</v>
      </c>
      <c r="F61" s="52">
        <f>'[1]Marzo 2024'!K66</f>
        <v>166.54245352162442</v>
      </c>
      <c r="G61" s="52">
        <f>'[1]Abril 2024'!K66</f>
        <v>150.54843351914542</v>
      </c>
      <c r="H61" s="52">
        <f>'[1]Mayo 2024'!K66</f>
        <v>237.92475147632888</v>
      </c>
      <c r="I61" s="52">
        <f>'[1]Junio 2024'!K66</f>
        <v>475.83732167314326</v>
      </c>
      <c r="J61" s="52">
        <f>'[1]Julio 2024'!K66</f>
        <v>1903.3858305311164</v>
      </c>
      <c r="K61" s="52">
        <f>'[1]Agosto 2024'!K66</f>
        <v>1284.7839129485642</v>
      </c>
      <c r="L61" s="52">
        <f>'[1]Septiembre 2024'!K66</f>
        <v>0</v>
      </c>
      <c r="M61" s="52">
        <f>'[1]Octubre 2024'!K66</f>
        <v>32.225574955489869</v>
      </c>
      <c r="N61" s="52">
        <f>'[1]Noviembre 2024'!K66</f>
        <v>190.33858305311165</v>
      </c>
      <c r="O61" s="52">
        <f>'[1]Diciembre 2024'!K66</f>
        <v>0</v>
      </c>
    </row>
    <row r="62" spans="1:15" x14ac:dyDescent="0.2">
      <c r="A62" s="44" t="s">
        <v>150</v>
      </c>
      <c r="B62" s="49" t="s">
        <v>74</v>
      </c>
      <c r="C62" s="50">
        <f t="shared" si="0"/>
        <v>5075.7412879516587</v>
      </c>
      <c r="D62" s="51">
        <f>'[1]Enero 2024'!K67</f>
        <v>241.17847218010678</v>
      </c>
      <c r="E62" s="52">
        <f>'[1]Febrero 2024'!K67</f>
        <v>96.445399812540558</v>
      </c>
      <c r="F62" s="52">
        <f>'[1]Marzo 2024'!K67</f>
        <v>177.66121075681147</v>
      </c>
      <c r="G62" s="52">
        <f>'[1]Abril 2024'!K67</f>
        <v>160.59939319363903</v>
      </c>
      <c r="H62" s="52">
        <f>'[1]Mayo 2024'!K67</f>
        <v>253.80915509815983</v>
      </c>
      <c r="I62" s="52">
        <f>'[1]Junio 2024'!K67</f>
        <v>507.60531566656852</v>
      </c>
      <c r="J62" s="52">
        <f>'[1]Julio 2024'!K67</f>
        <v>2030.4602462555274</v>
      </c>
      <c r="K62" s="52">
        <f>'[1]Agosto 2024'!K67</f>
        <v>1370.5590419062621</v>
      </c>
      <c r="L62" s="52">
        <f>'[1]Septiembre 2024'!K67</f>
        <v>0</v>
      </c>
      <c r="M62" s="52">
        <f>'[1]Octubre 2024'!K67</f>
        <v>34.377028456490983</v>
      </c>
      <c r="N62" s="52">
        <f>'[1]Noviembre 2024'!K67</f>
        <v>203.04602462555275</v>
      </c>
      <c r="O62" s="52">
        <f>'[1]Diciembre 2024'!K67</f>
        <v>0</v>
      </c>
    </row>
    <row r="63" spans="1:15" x14ac:dyDescent="0.2">
      <c r="A63" s="44" t="s">
        <v>151</v>
      </c>
      <c r="B63" s="49" t="s">
        <v>75</v>
      </c>
      <c r="C63" s="50">
        <f t="shared" si="0"/>
        <v>8502.6973276611589</v>
      </c>
      <c r="D63" s="51">
        <f>'[1]Enero 2024'!K68</f>
        <v>404.01341095987027</v>
      </c>
      <c r="E63" s="52">
        <f>'[1]Febrero 2024'!K68</f>
        <v>161.56182845604295</v>
      </c>
      <c r="F63" s="52">
        <f>'[1]Marzo 2024'!K68</f>
        <v>297.61160315966305</v>
      </c>
      <c r="G63" s="52">
        <f>'[1]Abril 2024'!K68</f>
        <v>269.03026648992659</v>
      </c>
      <c r="H63" s="52">
        <f>'[1]Mayo 2024'!K68</f>
        <v>425.17187192177727</v>
      </c>
      <c r="I63" s="52">
        <f>'[1]Junio 2024'!K68</f>
        <v>850.32197587960195</v>
      </c>
      <c r="J63" s="52">
        <f>'[1]Julio 2024'!K68</f>
        <v>3401.3532074102659</v>
      </c>
      <c r="K63" s="52">
        <f>'[1]Agosto 2024'!K68</f>
        <v>2295.9106940064353</v>
      </c>
      <c r="L63" s="52">
        <f>'[1]Septiembre 2024'!K68</f>
        <v>0</v>
      </c>
      <c r="M63" s="52">
        <f>'[1]Octubre 2024'!K68</f>
        <v>57.587148636548321</v>
      </c>
      <c r="N63" s="52">
        <f>'[1]Noviembre 2024'!K68</f>
        <v>340.13532074102659</v>
      </c>
      <c r="O63" s="52">
        <f>'[1]Diciembre 2024'!K68</f>
        <v>0</v>
      </c>
    </row>
    <row r="64" spans="1:15" x14ac:dyDescent="0.2">
      <c r="A64" s="44" t="s">
        <v>152</v>
      </c>
      <c r="B64" s="49" t="s">
        <v>76</v>
      </c>
      <c r="C64" s="50">
        <f t="shared" si="0"/>
        <v>9766.279875100885</v>
      </c>
      <c r="D64" s="51">
        <f>'[1]Enero 2024'!K69</f>
        <v>464.05368704493134</v>
      </c>
      <c r="E64" s="52">
        <f>'[1]Febrero 2024'!K69</f>
        <v>185.57146903273062</v>
      </c>
      <c r="F64" s="52">
        <f>'[1]Marzo 2024'!K69</f>
        <v>341.83954791370155</v>
      </c>
      <c r="G64" s="52">
        <f>'[1]Abril 2024'!K69</f>
        <v>309.01074990238726</v>
      </c>
      <c r="H64" s="52">
        <f>'[1]Mayo 2024'!K69</f>
        <v>488.35649867249998</v>
      </c>
      <c r="I64" s="52">
        <f>'[1]Junio 2024'!K69</f>
        <v>976.6879944523788</v>
      </c>
      <c r="J64" s="52">
        <f>'[1]Julio 2024'!K69</f>
        <v>3906.8269864873782</v>
      </c>
      <c r="K64" s="52">
        <f>'[1]Agosto 2024'!K69</f>
        <v>2637.1050905174029</v>
      </c>
      <c r="L64" s="52">
        <f>'[1]Septiembre 2024'!K69</f>
        <v>0</v>
      </c>
      <c r="M64" s="52">
        <f>'[1]Octubre 2024'!K69</f>
        <v>66.14515242873739</v>
      </c>
      <c r="N64" s="52">
        <f>'[1]Noviembre 2024'!K69</f>
        <v>390.68269864873787</v>
      </c>
      <c r="O64" s="52">
        <f>'[1]Diciembre 2024'!K69</f>
        <v>0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4106.4217214964401</v>
      </c>
      <c r="D65" s="55">
        <f>'[1]Enero 2024'!K70</f>
        <v>195.12036976127843</v>
      </c>
      <c r="E65" s="56">
        <f>'[1]Febrero 2024'!K70</f>
        <v>78.027122002597451</v>
      </c>
      <c r="F65" s="56">
        <f>'[1]Marzo 2024'!K70</f>
        <v>143.73306548363141</v>
      </c>
      <c r="G65" s="56">
        <f>'[1]Abril 2024'!K70</f>
        <v>129.9295608771358</v>
      </c>
      <c r="H65" s="56">
        <f>'[1]Mayo 2024'!K70</f>
        <v>205.33895809144883</v>
      </c>
      <c r="I65" s="56">
        <f>'[1]Junio 2024'!K70</f>
        <v>410.66740323194068</v>
      </c>
      <c r="J65" s="56">
        <f>'[1]Julio 2024'!K70</f>
        <v>1642.7011517806341</v>
      </c>
      <c r="K65" s="56">
        <f>'[1]Agosto 2024'!K70</f>
        <v>1108.8219633330582</v>
      </c>
      <c r="L65" s="56">
        <f>'[1]Septiembre 2024'!K70</f>
        <v>0</v>
      </c>
      <c r="M65" s="56">
        <f>'[1]Octubre 2024'!K70</f>
        <v>27.812011756652058</v>
      </c>
      <c r="N65" s="56">
        <f>'[1]Noviembre 2024'!K70</f>
        <v>164.27011517806338</v>
      </c>
      <c r="O65" s="56">
        <f>'[1]Diciembre 2024'!K70</f>
        <v>0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390605.99999999994</v>
      </c>
      <c r="D66" s="59">
        <f t="shared" si="1"/>
        <v>18559.999999999996</v>
      </c>
      <c r="E66" s="59">
        <f t="shared" si="1"/>
        <v>7422</v>
      </c>
      <c r="F66" s="59">
        <f t="shared" si="1"/>
        <v>13671.999999999995</v>
      </c>
      <c r="G66" s="59">
        <f t="shared" si="1"/>
        <v>12358.999999999998</v>
      </c>
      <c r="H66" s="59">
        <f t="shared" si="1"/>
        <v>19531.999999999996</v>
      </c>
      <c r="I66" s="59">
        <f t="shared" si="1"/>
        <v>39062.999999999985</v>
      </c>
      <c r="J66" s="59">
        <f t="shared" si="1"/>
        <v>156255</v>
      </c>
      <c r="K66" s="59">
        <f t="shared" si="1"/>
        <v>105471.99999999996</v>
      </c>
      <c r="L66" s="59">
        <f t="shared" si="1"/>
        <v>0</v>
      </c>
      <c r="M66" s="59">
        <f t="shared" si="1"/>
        <v>2645.4999999999986</v>
      </c>
      <c r="N66" s="59">
        <f t="shared" si="1"/>
        <v>15625.499999999993</v>
      </c>
      <c r="O66" s="59">
        <f t="shared" si="1"/>
        <v>0</v>
      </c>
    </row>
    <row r="68" spans="1:15" x14ac:dyDescent="0.2">
      <c r="C68" s="29" t="s">
        <v>0</v>
      </c>
    </row>
    <row r="69" spans="1:15" x14ac:dyDescent="0.2">
      <c r="C69" s="60" t="s">
        <v>0</v>
      </c>
      <c r="D69" s="60"/>
      <c r="E69" s="60"/>
      <c r="F69" s="60" t="s">
        <v>0</v>
      </c>
      <c r="G69" s="60" t="s">
        <v>0</v>
      </c>
      <c r="H69" s="60" t="s">
        <v>0</v>
      </c>
      <c r="I69" s="60" t="s">
        <v>0</v>
      </c>
      <c r="J69" s="60" t="s">
        <v>155</v>
      </c>
      <c r="K69" s="60"/>
      <c r="L69" s="60" t="s">
        <v>0</v>
      </c>
      <c r="M69" s="60" t="s">
        <v>0</v>
      </c>
      <c r="N69" s="60" t="s">
        <v>0</v>
      </c>
      <c r="O69" s="60" t="s">
        <v>0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FCDD-E7F7-47B8-B569-1957CD71ECE9}">
  <dimension ref="A1:O69"/>
  <sheetViews>
    <sheetView workbookViewId="0">
      <selection sqref="A1:O1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33" width="11.42578125" style="29"/>
    <col min="234" max="234" width="4" style="29" bestFit="1" customWidth="1"/>
    <col min="235" max="235" width="24.140625" style="29" bestFit="1" customWidth="1"/>
    <col min="236" max="236" width="16.85546875" style="29" bestFit="1" customWidth="1"/>
    <col min="237" max="237" width="14.28515625" style="29" bestFit="1" customWidth="1"/>
    <col min="238" max="238" width="15.28515625" style="29" bestFit="1" customWidth="1"/>
    <col min="239" max="239" width="14.28515625" style="29" bestFit="1" customWidth="1"/>
    <col min="240" max="240" width="13.42578125" style="29" customWidth="1"/>
    <col min="241" max="242" width="15.28515625" style="29" bestFit="1" customWidth="1"/>
    <col min="243" max="243" width="14.28515625" style="29" bestFit="1" customWidth="1"/>
    <col min="244" max="244" width="15.28515625" style="29" bestFit="1" customWidth="1"/>
    <col min="245" max="248" width="14.28515625" style="29" bestFit="1" customWidth="1"/>
    <col min="249" max="249" width="16.85546875" style="29" bestFit="1" customWidth="1"/>
    <col min="250" max="250" width="13.85546875" style="29" bestFit="1" customWidth="1"/>
    <col min="251" max="251" width="11.42578125" style="29"/>
    <col min="252" max="252" width="4" style="29" bestFit="1" customWidth="1"/>
    <col min="253" max="253" width="24.140625" style="29" bestFit="1" customWidth="1"/>
    <col min="254" max="254" width="13.85546875" style="29" customWidth="1"/>
    <col min="255" max="266" width="11.7109375" style="29" bestFit="1" customWidth="1"/>
    <col min="267" max="267" width="13.7109375" style="29" customWidth="1"/>
    <col min="268" max="489" width="11.42578125" style="29"/>
    <col min="490" max="490" width="4" style="29" bestFit="1" customWidth="1"/>
    <col min="491" max="491" width="24.140625" style="29" bestFit="1" customWidth="1"/>
    <col min="492" max="492" width="16.85546875" style="29" bestFit="1" customWidth="1"/>
    <col min="493" max="493" width="14.28515625" style="29" bestFit="1" customWidth="1"/>
    <col min="494" max="494" width="15.28515625" style="29" bestFit="1" customWidth="1"/>
    <col min="495" max="495" width="14.28515625" style="29" bestFit="1" customWidth="1"/>
    <col min="496" max="496" width="13.42578125" style="29" customWidth="1"/>
    <col min="497" max="498" width="15.28515625" style="29" bestFit="1" customWidth="1"/>
    <col min="499" max="499" width="14.28515625" style="29" bestFit="1" customWidth="1"/>
    <col min="500" max="500" width="15.28515625" style="29" bestFit="1" customWidth="1"/>
    <col min="501" max="504" width="14.28515625" style="29" bestFit="1" customWidth="1"/>
    <col min="505" max="505" width="16.85546875" style="29" bestFit="1" customWidth="1"/>
    <col min="506" max="506" width="13.85546875" style="29" bestFit="1" customWidth="1"/>
    <col min="507" max="507" width="11.42578125" style="29"/>
    <col min="508" max="508" width="4" style="29" bestFit="1" customWidth="1"/>
    <col min="509" max="509" width="24.140625" style="29" bestFit="1" customWidth="1"/>
    <col min="510" max="510" width="13.85546875" style="29" customWidth="1"/>
    <col min="511" max="522" width="11.7109375" style="29" bestFit="1" customWidth="1"/>
    <col min="523" max="523" width="13.7109375" style="29" customWidth="1"/>
    <col min="524" max="745" width="11.42578125" style="29"/>
    <col min="746" max="746" width="4" style="29" bestFit="1" customWidth="1"/>
    <col min="747" max="747" width="24.140625" style="29" bestFit="1" customWidth="1"/>
    <col min="748" max="748" width="16.85546875" style="29" bestFit="1" customWidth="1"/>
    <col min="749" max="749" width="14.28515625" style="29" bestFit="1" customWidth="1"/>
    <col min="750" max="750" width="15.28515625" style="29" bestFit="1" customWidth="1"/>
    <col min="751" max="751" width="14.28515625" style="29" bestFit="1" customWidth="1"/>
    <col min="752" max="752" width="13.42578125" style="29" customWidth="1"/>
    <col min="753" max="754" width="15.28515625" style="29" bestFit="1" customWidth="1"/>
    <col min="755" max="755" width="14.28515625" style="29" bestFit="1" customWidth="1"/>
    <col min="756" max="756" width="15.28515625" style="29" bestFit="1" customWidth="1"/>
    <col min="757" max="760" width="14.28515625" style="29" bestFit="1" customWidth="1"/>
    <col min="761" max="761" width="16.85546875" style="29" bestFit="1" customWidth="1"/>
    <col min="762" max="762" width="13.85546875" style="29" bestFit="1" customWidth="1"/>
    <col min="763" max="763" width="11.42578125" style="29"/>
    <col min="764" max="764" width="4" style="29" bestFit="1" customWidth="1"/>
    <col min="765" max="765" width="24.140625" style="29" bestFit="1" customWidth="1"/>
    <col min="766" max="766" width="13.85546875" style="29" customWidth="1"/>
    <col min="767" max="778" width="11.7109375" style="29" bestFit="1" customWidth="1"/>
    <col min="779" max="779" width="13.7109375" style="29" customWidth="1"/>
    <col min="780" max="1001" width="11.42578125" style="29"/>
    <col min="1002" max="1002" width="4" style="29" bestFit="1" customWidth="1"/>
    <col min="1003" max="1003" width="24.140625" style="29" bestFit="1" customWidth="1"/>
    <col min="1004" max="1004" width="16.85546875" style="29" bestFit="1" customWidth="1"/>
    <col min="1005" max="1005" width="14.28515625" style="29" bestFit="1" customWidth="1"/>
    <col min="1006" max="1006" width="15.28515625" style="29" bestFit="1" customWidth="1"/>
    <col min="1007" max="1007" width="14.28515625" style="29" bestFit="1" customWidth="1"/>
    <col min="1008" max="1008" width="13.42578125" style="29" customWidth="1"/>
    <col min="1009" max="1010" width="15.28515625" style="29" bestFit="1" customWidth="1"/>
    <col min="1011" max="1011" width="14.28515625" style="29" bestFit="1" customWidth="1"/>
    <col min="1012" max="1012" width="15.28515625" style="29" bestFit="1" customWidth="1"/>
    <col min="1013" max="1016" width="14.28515625" style="29" bestFit="1" customWidth="1"/>
    <col min="1017" max="1017" width="16.85546875" style="29" bestFit="1" customWidth="1"/>
    <col min="1018" max="1018" width="13.85546875" style="29" bestFit="1" customWidth="1"/>
    <col min="1019" max="1019" width="11.42578125" style="29"/>
    <col min="1020" max="1020" width="4" style="29" bestFit="1" customWidth="1"/>
    <col min="1021" max="1021" width="24.140625" style="29" bestFit="1" customWidth="1"/>
    <col min="1022" max="1022" width="13.85546875" style="29" customWidth="1"/>
    <col min="1023" max="1034" width="11.7109375" style="29" bestFit="1" customWidth="1"/>
    <col min="1035" max="1035" width="13.7109375" style="29" customWidth="1"/>
    <col min="1036" max="1257" width="11.42578125" style="29"/>
    <col min="1258" max="1258" width="4" style="29" bestFit="1" customWidth="1"/>
    <col min="1259" max="1259" width="24.140625" style="29" bestFit="1" customWidth="1"/>
    <col min="1260" max="1260" width="16.85546875" style="29" bestFit="1" customWidth="1"/>
    <col min="1261" max="1261" width="14.28515625" style="29" bestFit="1" customWidth="1"/>
    <col min="1262" max="1262" width="15.28515625" style="29" bestFit="1" customWidth="1"/>
    <col min="1263" max="1263" width="14.28515625" style="29" bestFit="1" customWidth="1"/>
    <col min="1264" max="1264" width="13.42578125" style="29" customWidth="1"/>
    <col min="1265" max="1266" width="15.28515625" style="29" bestFit="1" customWidth="1"/>
    <col min="1267" max="1267" width="14.28515625" style="29" bestFit="1" customWidth="1"/>
    <col min="1268" max="1268" width="15.28515625" style="29" bestFit="1" customWidth="1"/>
    <col min="1269" max="1272" width="14.28515625" style="29" bestFit="1" customWidth="1"/>
    <col min="1273" max="1273" width="16.85546875" style="29" bestFit="1" customWidth="1"/>
    <col min="1274" max="1274" width="13.85546875" style="29" bestFit="1" customWidth="1"/>
    <col min="1275" max="1275" width="11.42578125" style="29"/>
    <col min="1276" max="1276" width="4" style="29" bestFit="1" customWidth="1"/>
    <col min="1277" max="1277" width="24.140625" style="29" bestFit="1" customWidth="1"/>
    <col min="1278" max="1278" width="13.85546875" style="29" customWidth="1"/>
    <col min="1279" max="1290" width="11.7109375" style="29" bestFit="1" customWidth="1"/>
    <col min="1291" max="1291" width="13.7109375" style="29" customWidth="1"/>
    <col min="1292" max="1513" width="11.42578125" style="29"/>
    <col min="1514" max="1514" width="4" style="29" bestFit="1" customWidth="1"/>
    <col min="1515" max="1515" width="24.140625" style="29" bestFit="1" customWidth="1"/>
    <col min="1516" max="1516" width="16.85546875" style="29" bestFit="1" customWidth="1"/>
    <col min="1517" max="1517" width="14.28515625" style="29" bestFit="1" customWidth="1"/>
    <col min="1518" max="1518" width="15.28515625" style="29" bestFit="1" customWidth="1"/>
    <col min="1519" max="1519" width="14.28515625" style="29" bestFit="1" customWidth="1"/>
    <col min="1520" max="1520" width="13.42578125" style="29" customWidth="1"/>
    <col min="1521" max="1522" width="15.28515625" style="29" bestFit="1" customWidth="1"/>
    <col min="1523" max="1523" width="14.28515625" style="29" bestFit="1" customWidth="1"/>
    <col min="1524" max="1524" width="15.28515625" style="29" bestFit="1" customWidth="1"/>
    <col min="1525" max="1528" width="14.28515625" style="29" bestFit="1" customWidth="1"/>
    <col min="1529" max="1529" width="16.85546875" style="29" bestFit="1" customWidth="1"/>
    <col min="1530" max="1530" width="13.85546875" style="29" bestFit="1" customWidth="1"/>
    <col min="1531" max="1531" width="11.42578125" style="29"/>
    <col min="1532" max="1532" width="4" style="29" bestFit="1" customWidth="1"/>
    <col min="1533" max="1533" width="24.140625" style="29" bestFit="1" customWidth="1"/>
    <col min="1534" max="1534" width="13.85546875" style="29" customWidth="1"/>
    <col min="1535" max="1546" width="11.7109375" style="29" bestFit="1" customWidth="1"/>
    <col min="1547" max="1547" width="13.7109375" style="29" customWidth="1"/>
    <col min="1548" max="1769" width="11.42578125" style="29"/>
    <col min="1770" max="1770" width="4" style="29" bestFit="1" customWidth="1"/>
    <col min="1771" max="1771" width="24.140625" style="29" bestFit="1" customWidth="1"/>
    <col min="1772" max="1772" width="16.85546875" style="29" bestFit="1" customWidth="1"/>
    <col min="1773" max="1773" width="14.28515625" style="29" bestFit="1" customWidth="1"/>
    <col min="1774" max="1774" width="15.28515625" style="29" bestFit="1" customWidth="1"/>
    <col min="1775" max="1775" width="14.28515625" style="29" bestFit="1" customWidth="1"/>
    <col min="1776" max="1776" width="13.42578125" style="29" customWidth="1"/>
    <col min="1777" max="1778" width="15.28515625" style="29" bestFit="1" customWidth="1"/>
    <col min="1779" max="1779" width="14.28515625" style="29" bestFit="1" customWidth="1"/>
    <col min="1780" max="1780" width="15.28515625" style="29" bestFit="1" customWidth="1"/>
    <col min="1781" max="1784" width="14.28515625" style="29" bestFit="1" customWidth="1"/>
    <col min="1785" max="1785" width="16.85546875" style="29" bestFit="1" customWidth="1"/>
    <col min="1786" max="1786" width="13.85546875" style="29" bestFit="1" customWidth="1"/>
    <col min="1787" max="1787" width="11.42578125" style="29"/>
    <col min="1788" max="1788" width="4" style="29" bestFit="1" customWidth="1"/>
    <col min="1789" max="1789" width="24.140625" style="29" bestFit="1" customWidth="1"/>
    <col min="1790" max="1790" width="13.85546875" style="29" customWidth="1"/>
    <col min="1791" max="1802" width="11.7109375" style="29" bestFit="1" customWidth="1"/>
    <col min="1803" max="1803" width="13.7109375" style="29" customWidth="1"/>
    <col min="1804" max="2025" width="11.42578125" style="29"/>
    <col min="2026" max="2026" width="4" style="29" bestFit="1" customWidth="1"/>
    <col min="2027" max="2027" width="24.140625" style="29" bestFit="1" customWidth="1"/>
    <col min="2028" max="2028" width="16.85546875" style="29" bestFit="1" customWidth="1"/>
    <col min="2029" max="2029" width="14.28515625" style="29" bestFit="1" customWidth="1"/>
    <col min="2030" max="2030" width="15.28515625" style="29" bestFit="1" customWidth="1"/>
    <col min="2031" max="2031" width="14.28515625" style="29" bestFit="1" customWidth="1"/>
    <col min="2032" max="2032" width="13.42578125" style="29" customWidth="1"/>
    <col min="2033" max="2034" width="15.28515625" style="29" bestFit="1" customWidth="1"/>
    <col min="2035" max="2035" width="14.28515625" style="29" bestFit="1" customWidth="1"/>
    <col min="2036" max="2036" width="15.28515625" style="29" bestFit="1" customWidth="1"/>
    <col min="2037" max="2040" width="14.28515625" style="29" bestFit="1" customWidth="1"/>
    <col min="2041" max="2041" width="16.85546875" style="29" bestFit="1" customWidth="1"/>
    <col min="2042" max="2042" width="13.85546875" style="29" bestFit="1" customWidth="1"/>
    <col min="2043" max="2043" width="11.42578125" style="29"/>
    <col min="2044" max="2044" width="4" style="29" bestFit="1" customWidth="1"/>
    <col min="2045" max="2045" width="24.140625" style="29" bestFit="1" customWidth="1"/>
    <col min="2046" max="2046" width="13.85546875" style="29" customWidth="1"/>
    <col min="2047" max="2058" width="11.7109375" style="29" bestFit="1" customWidth="1"/>
    <col min="2059" max="2059" width="13.7109375" style="29" customWidth="1"/>
    <col min="2060" max="2281" width="11.42578125" style="29"/>
    <col min="2282" max="2282" width="4" style="29" bestFit="1" customWidth="1"/>
    <col min="2283" max="2283" width="24.140625" style="29" bestFit="1" customWidth="1"/>
    <col min="2284" max="2284" width="16.85546875" style="29" bestFit="1" customWidth="1"/>
    <col min="2285" max="2285" width="14.28515625" style="29" bestFit="1" customWidth="1"/>
    <col min="2286" max="2286" width="15.28515625" style="29" bestFit="1" customWidth="1"/>
    <col min="2287" max="2287" width="14.28515625" style="29" bestFit="1" customWidth="1"/>
    <col min="2288" max="2288" width="13.42578125" style="29" customWidth="1"/>
    <col min="2289" max="2290" width="15.28515625" style="29" bestFit="1" customWidth="1"/>
    <col min="2291" max="2291" width="14.28515625" style="29" bestFit="1" customWidth="1"/>
    <col min="2292" max="2292" width="15.28515625" style="29" bestFit="1" customWidth="1"/>
    <col min="2293" max="2296" width="14.28515625" style="29" bestFit="1" customWidth="1"/>
    <col min="2297" max="2297" width="16.85546875" style="29" bestFit="1" customWidth="1"/>
    <col min="2298" max="2298" width="13.85546875" style="29" bestFit="1" customWidth="1"/>
    <col min="2299" max="2299" width="11.42578125" style="29"/>
    <col min="2300" max="2300" width="4" style="29" bestFit="1" customWidth="1"/>
    <col min="2301" max="2301" width="24.140625" style="29" bestFit="1" customWidth="1"/>
    <col min="2302" max="2302" width="13.85546875" style="29" customWidth="1"/>
    <col min="2303" max="2314" width="11.7109375" style="29" bestFit="1" customWidth="1"/>
    <col min="2315" max="2315" width="13.7109375" style="29" customWidth="1"/>
    <col min="2316" max="2537" width="11.42578125" style="29"/>
    <col min="2538" max="2538" width="4" style="29" bestFit="1" customWidth="1"/>
    <col min="2539" max="2539" width="24.140625" style="29" bestFit="1" customWidth="1"/>
    <col min="2540" max="2540" width="16.85546875" style="29" bestFit="1" customWidth="1"/>
    <col min="2541" max="2541" width="14.28515625" style="29" bestFit="1" customWidth="1"/>
    <col min="2542" max="2542" width="15.28515625" style="29" bestFit="1" customWidth="1"/>
    <col min="2543" max="2543" width="14.28515625" style="29" bestFit="1" customWidth="1"/>
    <col min="2544" max="2544" width="13.42578125" style="29" customWidth="1"/>
    <col min="2545" max="2546" width="15.28515625" style="29" bestFit="1" customWidth="1"/>
    <col min="2547" max="2547" width="14.28515625" style="29" bestFit="1" customWidth="1"/>
    <col min="2548" max="2548" width="15.28515625" style="29" bestFit="1" customWidth="1"/>
    <col min="2549" max="2552" width="14.28515625" style="29" bestFit="1" customWidth="1"/>
    <col min="2553" max="2553" width="16.85546875" style="29" bestFit="1" customWidth="1"/>
    <col min="2554" max="2554" width="13.85546875" style="29" bestFit="1" customWidth="1"/>
    <col min="2555" max="2555" width="11.42578125" style="29"/>
    <col min="2556" max="2556" width="4" style="29" bestFit="1" customWidth="1"/>
    <col min="2557" max="2557" width="24.140625" style="29" bestFit="1" customWidth="1"/>
    <col min="2558" max="2558" width="13.85546875" style="29" customWidth="1"/>
    <col min="2559" max="2570" width="11.7109375" style="29" bestFit="1" customWidth="1"/>
    <col min="2571" max="2571" width="13.7109375" style="29" customWidth="1"/>
    <col min="2572" max="2793" width="11.42578125" style="29"/>
    <col min="2794" max="2794" width="4" style="29" bestFit="1" customWidth="1"/>
    <col min="2795" max="2795" width="24.140625" style="29" bestFit="1" customWidth="1"/>
    <col min="2796" max="2796" width="16.85546875" style="29" bestFit="1" customWidth="1"/>
    <col min="2797" max="2797" width="14.28515625" style="29" bestFit="1" customWidth="1"/>
    <col min="2798" max="2798" width="15.28515625" style="29" bestFit="1" customWidth="1"/>
    <col min="2799" max="2799" width="14.28515625" style="29" bestFit="1" customWidth="1"/>
    <col min="2800" max="2800" width="13.42578125" style="29" customWidth="1"/>
    <col min="2801" max="2802" width="15.28515625" style="29" bestFit="1" customWidth="1"/>
    <col min="2803" max="2803" width="14.28515625" style="29" bestFit="1" customWidth="1"/>
    <col min="2804" max="2804" width="15.28515625" style="29" bestFit="1" customWidth="1"/>
    <col min="2805" max="2808" width="14.28515625" style="29" bestFit="1" customWidth="1"/>
    <col min="2809" max="2809" width="16.85546875" style="29" bestFit="1" customWidth="1"/>
    <col min="2810" max="2810" width="13.85546875" style="29" bestFit="1" customWidth="1"/>
    <col min="2811" max="2811" width="11.42578125" style="29"/>
    <col min="2812" max="2812" width="4" style="29" bestFit="1" customWidth="1"/>
    <col min="2813" max="2813" width="24.140625" style="29" bestFit="1" customWidth="1"/>
    <col min="2814" max="2814" width="13.85546875" style="29" customWidth="1"/>
    <col min="2815" max="2826" width="11.7109375" style="29" bestFit="1" customWidth="1"/>
    <col min="2827" max="2827" width="13.7109375" style="29" customWidth="1"/>
    <col min="2828" max="3049" width="11.42578125" style="29"/>
    <col min="3050" max="3050" width="4" style="29" bestFit="1" customWidth="1"/>
    <col min="3051" max="3051" width="24.140625" style="29" bestFit="1" customWidth="1"/>
    <col min="3052" max="3052" width="16.85546875" style="29" bestFit="1" customWidth="1"/>
    <col min="3053" max="3053" width="14.28515625" style="29" bestFit="1" customWidth="1"/>
    <col min="3054" max="3054" width="15.28515625" style="29" bestFit="1" customWidth="1"/>
    <col min="3055" max="3055" width="14.28515625" style="29" bestFit="1" customWidth="1"/>
    <col min="3056" max="3056" width="13.42578125" style="29" customWidth="1"/>
    <col min="3057" max="3058" width="15.28515625" style="29" bestFit="1" customWidth="1"/>
    <col min="3059" max="3059" width="14.28515625" style="29" bestFit="1" customWidth="1"/>
    <col min="3060" max="3060" width="15.28515625" style="29" bestFit="1" customWidth="1"/>
    <col min="3061" max="3064" width="14.28515625" style="29" bestFit="1" customWidth="1"/>
    <col min="3065" max="3065" width="16.85546875" style="29" bestFit="1" customWidth="1"/>
    <col min="3066" max="3066" width="13.85546875" style="29" bestFit="1" customWidth="1"/>
    <col min="3067" max="3067" width="11.42578125" style="29"/>
    <col min="3068" max="3068" width="4" style="29" bestFit="1" customWidth="1"/>
    <col min="3069" max="3069" width="24.140625" style="29" bestFit="1" customWidth="1"/>
    <col min="3070" max="3070" width="13.85546875" style="29" customWidth="1"/>
    <col min="3071" max="3082" width="11.7109375" style="29" bestFit="1" customWidth="1"/>
    <col min="3083" max="3083" width="13.7109375" style="29" customWidth="1"/>
    <col min="3084" max="3305" width="11.42578125" style="29"/>
    <col min="3306" max="3306" width="4" style="29" bestFit="1" customWidth="1"/>
    <col min="3307" max="3307" width="24.140625" style="29" bestFit="1" customWidth="1"/>
    <col min="3308" max="3308" width="16.85546875" style="29" bestFit="1" customWidth="1"/>
    <col min="3309" max="3309" width="14.28515625" style="29" bestFit="1" customWidth="1"/>
    <col min="3310" max="3310" width="15.28515625" style="29" bestFit="1" customWidth="1"/>
    <col min="3311" max="3311" width="14.28515625" style="29" bestFit="1" customWidth="1"/>
    <col min="3312" max="3312" width="13.42578125" style="29" customWidth="1"/>
    <col min="3313" max="3314" width="15.28515625" style="29" bestFit="1" customWidth="1"/>
    <col min="3315" max="3315" width="14.28515625" style="29" bestFit="1" customWidth="1"/>
    <col min="3316" max="3316" width="15.28515625" style="29" bestFit="1" customWidth="1"/>
    <col min="3317" max="3320" width="14.28515625" style="29" bestFit="1" customWidth="1"/>
    <col min="3321" max="3321" width="16.85546875" style="29" bestFit="1" customWidth="1"/>
    <col min="3322" max="3322" width="13.85546875" style="29" bestFit="1" customWidth="1"/>
    <col min="3323" max="3323" width="11.42578125" style="29"/>
    <col min="3324" max="3324" width="4" style="29" bestFit="1" customWidth="1"/>
    <col min="3325" max="3325" width="24.140625" style="29" bestFit="1" customWidth="1"/>
    <col min="3326" max="3326" width="13.85546875" style="29" customWidth="1"/>
    <col min="3327" max="3338" width="11.7109375" style="29" bestFit="1" customWidth="1"/>
    <col min="3339" max="3339" width="13.7109375" style="29" customWidth="1"/>
    <col min="3340" max="3561" width="11.42578125" style="29"/>
    <col min="3562" max="3562" width="4" style="29" bestFit="1" customWidth="1"/>
    <col min="3563" max="3563" width="24.140625" style="29" bestFit="1" customWidth="1"/>
    <col min="3564" max="3564" width="16.85546875" style="29" bestFit="1" customWidth="1"/>
    <col min="3565" max="3565" width="14.28515625" style="29" bestFit="1" customWidth="1"/>
    <col min="3566" max="3566" width="15.28515625" style="29" bestFit="1" customWidth="1"/>
    <col min="3567" max="3567" width="14.28515625" style="29" bestFit="1" customWidth="1"/>
    <col min="3568" max="3568" width="13.42578125" style="29" customWidth="1"/>
    <col min="3569" max="3570" width="15.28515625" style="29" bestFit="1" customWidth="1"/>
    <col min="3571" max="3571" width="14.28515625" style="29" bestFit="1" customWidth="1"/>
    <col min="3572" max="3572" width="15.28515625" style="29" bestFit="1" customWidth="1"/>
    <col min="3573" max="3576" width="14.28515625" style="29" bestFit="1" customWidth="1"/>
    <col min="3577" max="3577" width="16.85546875" style="29" bestFit="1" customWidth="1"/>
    <col min="3578" max="3578" width="13.85546875" style="29" bestFit="1" customWidth="1"/>
    <col min="3579" max="3579" width="11.42578125" style="29"/>
    <col min="3580" max="3580" width="4" style="29" bestFit="1" customWidth="1"/>
    <col min="3581" max="3581" width="24.140625" style="29" bestFit="1" customWidth="1"/>
    <col min="3582" max="3582" width="13.85546875" style="29" customWidth="1"/>
    <col min="3583" max="3594" width="11.7109375" style="29" bestFit="1" customWidth="1"/>
    <col min="3595" max="3595" width="13.7109375" style="29" customWidth="1"/>
    <col min="3596" max="3817" width="11.42578125" style="29"/>
    <col min="3818" max="3818" width="4" style="29" bestFit="1" customWidth="1"/>
    <col min="3819" max="3819" width="24.140625" style="29" bestFit="1" customWidth="1"/>
    <col min="3820" max="3820" width="16.85546875" style="29" bestFit="1" customWidth="1"/>
    <col min="3821" max="3821" width="14.28515625" style="29" bestFit="1" customWidth="1"/>
    <col min="3822" max="3822" width="15.28515625" style="29" bestFit="1" customWidth="1"/>
    <col min="3823" max="3823" width="14.28515625" style="29" bestFit="1" customWidth="1"/>
    <col min="3824" max="3824" width="13.42578125" style="29" customWidth="1"/>
    <col min="3825" max="3826" width="15.28515625" style="29" bestFit="1" customWidth="1"/>
    <col min="3827" max="3827" width="14.28515625" style="29" bestFit="1" customWidth="1"/>
    <col min="3828" max="3828" width="15.28515625" style="29" bestFit="1" customWidth="1"/>
    <col min="3829" max="3832" width="14.28515625" style="29" bestFit="1" customWidth="1"/>
    <col min="3833" max="3833" width="16.85546875" style="29" bestFit="1" customWidth="1"/>
    <col min="3834" max="3834" width="13.85546875" style="29" bestFit="1" customWidth="1"/>
    <col min="3835" max="3835" width="11.42578125" style="29"/>
    <col min="3836" max="3836" width="4" style="29" bestFit="1" customWidth="1"/>
    <col min="3837" max="3837" width="24.140625" style="29" bestFit="1" customWidth="1"/>
    <col min="3838" max="3838" width="13.85546875" style="29" customWidth="1"/>
    <col min="3839" max="3850" width="11.7109375" style="29" bestFit="1" customWidth="1"/>
    <col min="3851" max="3851" width="13.7109375" style="29" customWidth="1"/>
    <col min="3852" max="4073" width="11.42578125" style="29"/>
    <col min="4074" max="4074" width="4" style="29" bestFit="1" customWidth="1"/>
    <col min="4075" max="4075" width="24.140625" style="29" bestFit="1" customWidth="1"/>
    <col min="4076" max="4076" width="16.85546875" style="29" bestFit="1" customWidth="1"/>
    <col min="4077" max="4077" width="14.28515625" style="29" bestFit="1" customWidth="1"/>
    <col min="4078" max="4078" width="15.28515625" style="29" bestFit="1" customWidth="1"/>
    <col min="4079" max="4079" width="14.28515625" style="29" bestFit="1" customWidth="1"/>
    <col min="4080" max="4080" width="13.42578125" style="29" customWidth="1"/>
    <col min="4081" max="4082" width="15.28515625" style="29" bestFit="1" customWidth="1"/>
    <col min="4083" max="4083" width="14.28515625" style="29" bestFit="1" customWidth="1"/>
    <col min="4084" max="4084" width="15.28515625" style="29" bestFit="1" customWidth="1"/>
    <col min="4085" max="4088" width="14.28515625" style="29" bestFit="1" customWidth="1"/>
    <col min="4089" max="4089" width="16.85546875" style="29" bestFit="1" customWidth="1"/>
    <col min="4090" max="4090" width="13.85546875" style="29" bestFit="1" customWidth="1"/>
    <col min="4091" max="4091" width="11.42578125" style="29"/>
    <col min="4092" max="4092" width="4" style="29" bestFit="1" customWidth="1"/>
    <col min="4093" max="4093" width="24.140625" style="29" bestFit="1" customWidth="1"/>
    <col min="4094" max="4094" width="13.85546875" style="29" customWidth="1"/>
    <col min="4095" max="4106" width="11.7109375" style="29" bestFit="1" customWidth="1"/>
    <col min="4107" max="4107" width="13.7109375" style="29" customWidth="1"/>
    <col min="4108" max="4329" width="11.42578125" style="29"/>
    <col min="4330" max="4330" width="4" style="29" bestFit="1" customWidth="1"/>
    <col min="4331" max="4331" width="24.140625" style="29" bestFit="1" customWidth="1"/>
    <col min="4332" max="4332" width="16.85546875" style="29" bestFit="1" customWidth="1"/>
    <col min="4333" max="4333" width="14.28515625" style="29" bestFit="1" customWidth="1"/>
    <col min="4334" max="4334" width="15.28515625" style="29" bestFit="1" customWidth="1"/>
    <col min="4335" max="4335" width="14.28515625" style="29" bestFit="1" customWidth="1"/>
    <col min="4336" max="4336" width="13.42578125" style="29" customWidth="1"/>
    <col min="4337" max="4338" width="15.28515625" style="29" bestFit="1" customWidth="1"/>
    <col min="4339" max="4339" width="14.28515625" style="29" bestFit="1" customWidth="1"/>
    <col min="4340" max="4340" width="15.28515625" style="29" bestFit="1" customWidth="1"/>
    <col min="4341" max="4344" width="14.28515625" style="29" bestFit="1" customWidth="1"/>
    <col min="4345" max="4345" width="16.85546875" style="29" bestFit="1" customWidth="1"/>
    <col min="4346" max="4346" width="13.85546875" style="29" bestFit="1" customWidth="1"/>
    <col min="4347" max="4347" width="11.42578125" style="29"/>
    <col min="4348" max="4348" width="4" style="29" bestFit="1" customWidth="1"/>
    <col min="4349" max="4349" width="24.140625" style="29" bestFit="1" customWidth="1"/>
    <col min="4350" max="4350" width="13.85546875" style="29" customWidth="1"/>
    <col min="4351" max="4362" width="11.7109375" style="29" bestFit="1" customWidth="1"/>
    <col min="4363" max="4363" width="13.7109375" style="29" customWidth="1"/>
    <col min="4364" max="4585" width="11.42578125" style="29"/>
    <col min="4586" max="4586" width="4" style="29" bestFit="1" customWidth="1"/>
    <col min="4587" max="4587" width="24.140625" style="29" bestFit="1" customWidth="1"/>
    <col min="4588" max="4588" width="16.85546875" style="29" bestFit="1" customWidth="1"/>
    <col min="4589" max="4589" width="14.28515625" style="29" bestFit="1" customWidth="1"/>
    <col min="4590" max="4590" width="15.28515625" style="29" bestFit="1" customWidth="1"/>
    <col min="4591" max="4591" width="14.28515625" style="29" bestFit="1" customWidth="1"/>
    <col min="4592" max="4592" width="13.42578125" style="29" customWidth="1"/>
    <col min="4593" max="4594" width="15.28515625" style="29" bestFit="1" customWidth="1"/>
    <col min="4595" max="4595" width="14.28515625" style="29" bestFit="1" customWidth="1"/>
    <col min="4596" max="4596" width="15.28515625" style="29" bestFit="1" customWidth="1"/>
    <col min="4597" max="4600" width="14.28515625" style="29" bestFit="1" customWidth="1"/>
    <col min="4601" max="4601" width="16.85546875" style="29" bestFit="1" customWidth="1"/>
    <col min="4602" max="4602" width="13.85546875" style="29" bestFit="1" customWidth="1"/>
    <col min="4603" max="4603" width="11.42578125" style="29"/>
    <col min="4604" max="4604" width="4" style="29" bestFit="1" customWidth="1"/>
    <col min="4605" max="4605" width="24.140625" style="29" bestFit="1" customWidth="1"/>
    <col min="4606" max="4606" width="13.85546875" style="29" customWidth="1"/>
    <col min="4607" max="4618" width="11.7109375" style="29" bestFit="1" customWidth="1"/>
    <col min="4619" max="4619" width="13.7109375" style="29" customWidth="1"/>
    <col min="4620" max="4841" width="11.42578125" style="29"/>
    <col min="4842" max="4842" width="4" style="29" bestFit="1" customWidth="1"/>
    <col min="4843" max="4843" width="24.140625" style="29" bestFit="1" customWidth="1"/>
    <col min="4844" max="4844" width="16.85546875" style="29" bestFit="1" customWidth="1"/>
    <col min="4845" max="4845" width="14.28515625" style="29" bestFit="1" customWidth="1"/>
    <col min="4846" max="4846" width="15.28515625" style="29" bestFit="1" customWidth="1"/>
    <col min="4847" max="4847" width="14.28515625" style="29" bestFit="1" customWidth="1"/>
    <col min="4848" max="4848" width="13.42578125" style="29" customWidth="1"/>
    <col min="4849" max="4850" width="15.28515625" style="29" bestFit="1" customWidth="1"/>
    <col min="4851" max="4851" width="14.28515625" style="29" bestFit="1" customWidth="1"/>
    <col min="4852" max="4852" width="15.28515625" style="29" bestFit="1" customWidth="1"/>
    <col min="4853" max="4856" width="14.28515625" style="29" bestFit="1" customWidth="1"/>
    <col min="4857" max="4857" width="16.85546875" style="29" bestFit="1" customWidth="1"/>
    <col min="4858" max="4858" width="13.85546875" style="29" bestFit="1" customWidth="1"/>
    <col min="4859" max="4859" width="11.42578125" style="29"/>
    <col min="4860" max="4860" width="4" style="29" bestFit="1" customWidth="1"/>
    <col min="4861" max="4861" width="24.140625" style="29" bestFit="1" customWidth="1"/>
    <col min="4862" max="4862" width="13.85546875" style="29" customWidth="1"/>
    <col min="4863" max="4874" width="11.7109375" style="29" bestFit="1" customWidth="1"/>
    <col min="4875" max="4875" width="13.7109375" style="29" customWidth="1"/>
    <col min="4876" max="5097" width="11.42578125" style="29"/>
    <col min="5098" max="5098" width="4" style="29" bestFit="1" customWidth="1"/>
    <col min="5099" max="5099" width="24.140625" style="29" bestFit="1" customWidth="1"/>
    <col min="5100" max="5100" width="16.85546875" style="29" bestFit="1" customWidth="1"/>
    <col min="5101" max="5101" width="14.28515625" style="29" bestFit="1" customWidth="1"/>
    <col min="5102" max="5102" width="15.28515625" style="29" bestFit="1" customWidth="1"/>
    <col min="5103" max="5103" width="14.28515625" style="29" bestFit="1" customWidth="1"/>
    <col min="5104" max="5104" width="13.42578125" style="29" customWidth="1"/>
    <col min="5105" max="5106" width="15.28515625" style="29" bestFit="1" customWidth="1"/>
    <col min="5107" max="5107" width="14.28515625" style="29" bestFit="1" customWidth="1"/>
    <col min="5108" max="5108" width="15.28515625" style="29" bestFit="1" customWidth="1"/>
    <col min="5109" max="5112" width="14.28515625" style="29" bestFit="1" customWidth="1"/>
    <col min="5113" max="5113" width="16.85546875" style="29" bestFit="1" customWidth="1"/>
    <col min="5114" max="5114" width="13.85546875" style="29" bestFit="1" customWidth="1"/>
    <col min="5115" max="5115" width="11.42578125" style="29"/>
    <col min="5116" max="5116" width="4" style="29" bestFit="1" customWidth="1"/>
    <col min="5117" max="5117" width="24.140625" style="29" bestFit="1" customWidth="1"/>
    <col min="5118" max="5118" width="13.85546875" style="29" customWidth="1"/>
    <col min="5119" max="5130" width="11.7109375" style="29" bestFit="1" customWidth="1"/>
    <col min="5131" max="5131" width="13.7109375" style="29" customWidth="1"/>
    <col min="5132" max="5353" width="11.42578125" style="29"/>
    <col min="5354" max="5354" width="4" style="29" bestFit="1" customWidth="1"/>
    <col min="5355" max="5355" width="24.140625" style="29" bestFit="1" customWidth="1"/>
    <col min="5356" max="5356" width="16.85546875" style="29" bestFit="1" customWidth="1"/>
    <col min="5357" max="5357" width="14.28515625" style="29" bestFit="1" customWidth="1"/>
    <col min="5358" max="5358" width="15.28515625" style="29" bestFit="1" customWidth="1"/>
    <col min="5359" max="5359" width="14.28515625" style="29" bestFit="1" customWidth="1"/>
    <col min="5360" max="5360" width="13.42578125" style="29" customWidth="1"/>
    <col min="5361" max="5362" width="15.28515625" style="29" bestFit="1" customWidth="1"/>
    <col min="5363" max="5363" width="14.28515625" style="29" bestFit="1" customWidth="1"/>
    <col min="5364" max="5364" width="15.28515625" style="29" bestFit="1" customWidth="1"/>
    <col min="5365" max="5368" width="14.28515625" style="29" bestFit="1" customWidth="1"/>
    <col min="5369" max="5369" width="16.85546875" style="29" bestFit="1" customWidth="1"/>
    <col min="5370" max="5370" width="13.85546875" style="29" bestFit="1" customWidth="1"/>
    <col min="5371" max="5371" width="11.42578125" style="29"/>
    <col min="5372" max="5372" width="4" style="29" bestFit="1" customWidth="1"/>
    <col min="5373" max="5373" width="24.140625" style="29" bestFit="1" customWidth="1"/>
    <col min="5374" max="5374" width="13.85546875" style="29" customWidth="1"/>
    <col min="5375" max="5386" width="11.7109375" style="29" bestFit="1" customWidth="1"/>
    <col min="5387" max="5387" width="13.7109375" style="29" customWidth="1"/>
    <col min="5388" max="5609" width="11.42578125" style="29"/>
    <col min="5610" max="5610" width="4" style="29" bestFit="1" customWidth="1"/>
    <col min="5611" max="5611" width="24.140625" style="29" bestFit="1" customWidth="1"/>
    <col min="5612" max="5612" width="16.85546875" style="29" bestFit="1" customWidth="1"/>
    <col min="5613" max="5613" width="14.28515625" style="29" bestFit="1" customWidth="1"/>
    <col min="5614" max="5614" width="15.28515625" style="29" bestFit="1" customWidth="1"/>
    <col min="5615" max="5615" width="14.28515625" style="29" bestFit="1" customWidth="1"/>
    <col min="5616" max="5616" width="13.42578125" style="29" customWidth="1"/>
    <col min="5617" max="5618" width="15.28515625" style="29" bestFit="1" customWidth="1"/>
    <col min="5619" max="5619" width="14.28515625" style="29" bestFit="1" customWidth="1"/>
    <col min="5620" max="5620" width="15.28515625" style="29" bestFit="1" customWidth="1"/>
    <col min="5621" max="5624" width="14.28515625" style="29" bestFit="1" customWidth="1"/>
    <col min="5625" max="5625" width="16.85546875" style="29" bestFit="1" customWidth="1"/>
    <col min="5626" max="5626" width="13.85546875" style="29" bestFit="1" customWidth="1"/>
    <col min="5627" max="5627" width="11.42578125" style="29"/>
    <col min="5628" max="5628" width="4" style="29" bestFit="1" customWidth="1"/>
    <col min="5629" max="5629" width="24.140625" style="29" bestFit="1" customWidth="1"/>
    <col min="5630" max="5630" width="13.85546875" style="29" customWidth="1"/>
    <col min="5631" max="5642" width="11.7109375" style="29" bestFit="1" customWidth="1"/>
    <col min="5643" max="5643" width="13.7109375" style="29" customWidth="1"/>
    <col min="5644" max="5865" width="11.42578125" style="29"/>
    <col min="5866" max="5866" width="4" style="29" bestFit="1" customWidth="1"/>
    <col min="5867" max="5867" width="24.140625" style="29" bestFit="1" customWidth="1"/>
    <col min="5868" max="5868" width="16.85546875" style="29" bestFit="1" customWidth="1"/>
    <col min="5869" max="5869" width="14.28515625" style="29" bestFit="1" customWidth="1"/>
    <col min="5870" max="5870" width="15.28515625" style="29" bestFit="1" customWidth="1"/>
    <col min="5871" max="5871" width="14.28515625" style="29" bestFit="1" customWidth="1"/>
    <col min="5872" max="5872" width="13.42578125" style="29" customWidth="1"/>
    <col min="5873" max="5874" width="15.28515625" style="29" bestFit="1" customWidth="1"/>
    <col min="5875" max="5875" width="14.28515625" style="29" bestFit="1" customWidth="1"/>
    <col min="5876" max="5876" width="15.28515625" style="29" bestFit="1" customWidth="1"/>
    <col min="5877" max="5880" width="14.28515625" style="29" bestFit="1" customWidth="1"/>
    <col min="5881" max="5881" width="16.85546875" style="29" bestFit="1" customWidth="1"/>
    <col min="5882" max="5882" width="13.85546875" style="29" bestFit="1" customWidth="1"/>
    <col min="5883" max="5883" width="11.42578125" style="29"/>
    <col min="5884" max="5884" width="4" style="29" bestFit="1" customWidth="1"/>
    <col min="5885" max="5885" width="24.140625" style="29" bestFit="1" customWidth="1"/>
    <col min="5886" max="5886" width="13.85546875" style="29" customWidth="1"/>
    <col min="5887" max="5898" width="11.7109375" style="29" bestFit="1" customWidth="1"/>
    <col min="5899" max="5899" width="13.7109375" style="29" customWidth="1"/>
    <col min="5900" max="6121" width="11.42578125" style="29"/>
    <col min="6122" max="6122" width="4" style="29" bestFit="1" customWidth="1"/>
    <col min="6123" max="6123" width="24.140625" style="29" bestFit="1" customWidth="1"/>
    <col min="6124" max="6124" width="16.85546875" style="29" bestFit="1" customWidth="1"/>
    <col min="6125" max="6125" width="14.28515625" style="29" bestFit="1" customWidth="1"/>
    <col min="6126" max="6126" width="15.28515625" style="29" bestFit="1" customWidth="1"/>
    <col min="6127" max="6127" width="14.28515625" style="29" bestFit="1" customWidth="1"/>
    <col min="6128" max="6128" width="13.42578125" style="29" customWidth="1"/>
    <col min="6129" max="6130" width="15.28515625" style="29" bestFit="1" customWidth="1"/>
    <col min="6131" max="6131" width="14.28515625" style="29" bestFit="1" customWidth="1"/>
    <col min="6132" max="6132" width="15.28515625" style="29" bestFit="1" customWidth="1"/>
    <col min="6133" max="6136" width="14.28515625" style="29" bestFit="1" customWidth="1"/>
    <col min="6137" max="6137" width="16.85546875" style="29" bestFit="1" customWidth="1"/>
    <col min="6138" max="6138" width="13.85546875" style="29" bestFit="1" customWidth="1"/>
    <col min="6139" max="6139" width="11.42578125" style="29"/>
    <col min="6140" max="6140" width="4" style="29" bestFit="1" customWidth="1"/>
    <col min="6141" max="6141" width="24.140625" style="29" bestFit="1" customWidth="1"/>
    <col min="6142" max="6142" width="13.85546875" style="29" customWidth="1"/>
    <col min="6143" max="6154" width="11.7109375" style="29" bestFit="1" customWidth="1"/>
    <col min="6155" max="6155" width="13.7109375" style="29" customWidth="1"/>
    <col min="6156" max="6377" width="11.42578125" style="29"/>
    <col min="6378" max="6378" width="4" style="29" bestFit="1" customWidth="1"/>
    <col min="6379" max="6379" width="24.140625" style="29" bestFit="1" customWidth="1"/>
    <col min="6380" max="6380" width="16.85546875" style="29" bestFit="1" customWidth="1"/>
    <col min="6381" max="6381" width="14.28515625" style="29" bestFit="1" customWidth="1"/>
    <col min="6382" max="6382" width="15.28515625" style="29" bestFit="1" customWidth="1"/>
    <col min="6383" max="6383" width="14.28515625" style="29" bestFit="1" customWidth="1"/>
    <col min="6384" max="6384" width="13.42578125" style="29" customWidth="1"/>
    <col min="6385" max="6386" width="15.28515625" style="29" bestFit="1" customWidth="1"/>
    <col min="6387" max="6387" width="14.28515625" style="29" bestFit="1" customWidth="1"/>
    <col min="6388" max="6388" width="15.28515625" style="29" bestFit="1" customWidth="1"/>
    <col min="6389" max="6392" width="14.28515625" style="29" bestFit="1" customWidth="1"/>
    <col min="6393" max="6393" width="16.85546875" style="29" bestFit="1" customWidth="1"/>
    <col min="6394" max="6394" width="13.85546875" style="29" bestFit="1" customWidth="1"/>
    <col min="6395" max="6395" width="11.42578125" style="29"/>
    <col min="6396" max="6396" width="4" style="29" bestFit="1" customWidth="1"/>
    <col min="6397" max="6397" width="24.140625" style="29" bestFit="1" customWidth="1"/>
    <col min="6398" max="6398" width="13.85546875" style="29" customWidth="1"/>
    <col min="6399" max="6410" width="11.7109375" style="29" bestFit="1" customWidth="1"/>
    <col min="6411" max="6411" width="13.7109375" style="29" customWidth="1"/>
    <col min="6412" max="6633" width="11.42578125" style="29"/>
    <col min="6634" max="6634" width="4" style="29" bestFit="1" customWidth="1"/>
    <col min="6635" max="6635" width="24.140625" style="29" bestFit="1" customWidth="1"/>
    <col min="6636" max="6636" width="16.85546875" style="29" bestFit="1" customWidth="1"/>
    <col min="6637" max="6637" width="14.28515625" style="29" bestFit="1" customWidth="1"/>
    <col min="6638" max="6638" width="15.28515625" style="29" bestFit="1" customWidth="1"/>
    <col min="6639" max="6639" width="14.28515625" style="29" bestFit="1" customWidth="1"/>
    <col min="6640" max="6640" width="13.42578125" style="29" customWidth="1"/>
    <col min="6641" max="6642" width="15.28515625" style="29" bestFit="1" customWidth="1"/>
    <col min="6643" max="6643" width="14.28515625" style="29" bestFit="1" customWidth="1"/>
    <col min="6644" max="6644" width="15.28515625" style="29" bestFit="1" customWidth="1"/>
    <col min="6645" max="6648" width="14.28515625" style="29" bestFit="1" customWidth="1"/>
    <col min="6649" max="6649" width="16.85546875" style="29" bestFit="1" customWidth="1"/>
    <col min="6650" max="6650" width="13.85546875" style="29" bestFit="1" customWidth="1"/>
    <col min="6651" max="6651" width="11.42578125" style="29"/>
    <col min="6652" max="6652" width="4" style="29" bestFit="1" customWidth="1"/>
    <col min="6653" max="6653" width="24.140625" style="29" bestFit="1" customWidth="1"/>
    <col min="6654" max="6654" width="13.85546875" style="29" customWidth="1"/>
    <col min="6655" max="6666" width="11.7109375" style="29" bestFit="1" customWidth="1"/>
    <col min="6667" max="6667" width="13.7109375" style="29" customWidth="1"/>
    <col min="6668" max="6889" width="11.42578125" style="29"/>
    <col min="6890" max="6890" width="4" style="29" bestFit="1" customWidth="1"/>
    <col min="6891" max="6891" width="24.140625" style="29" bestFit="1" customWidth="1"/>
    <col min="6892" max="6892" width="16.85546875" style="29" bestFit="1" customWidth="1"/>
    <col min="6893" max="6893" width="14.28515625" style="29" bestFit="1" customWidth="1"/>
    <col min="6894" max="6894" width="15.28515625" style="29" bestFit="1" customWidth="1"/>
    <col min="6895" max="6895" width="14.28515625" style="29" bestFit="1" customWidth="1"/>
    <col min="6896" max="6896" width="13.42578125" style="29" customWidth="1"/>
    <col min="6897" max="6898" width="15.28515625" style="29" bestFit="1" customWidth="1"/>
    <col min="6899" max="6899" width="14.28515625" style="29" bestFit="1" customWidth="1"/>
    <col min="6900" max="6900" width="15.28515625" style="29" bestFit="1" customWidth="1"/>
    <col min="6901" max="6904" width="14.28515625" style="29" bestFit="1" customWidth="1"/>
    <col min="6905" max="6905" width="16.85546875" style="29" bestFit="1" customWidth="1"/>
    <col min="6906" max="6906" width="13.85546875" style="29" bestFit="1" customWidth="1"/>
    <col min="6907" max="6907" width="11.42578125" style="29"/>
    <col min="6908" max="6908" width="4" style="29" bestFit="1" customWidth="1"/>
    <col min="6909" max="6909" width="24.140625" style="29" bestFit="1" customWidth="1"/>
    <col min="6910" max="6910" width="13.85546875" style="29" customWidth="1"/>
    <col min="6911" max="6922" width="11.7109375" style="29" bestFit="1" customWidth="1"/>
    <col min="6923" max="6923" width="13.7109375" style="29" customWidth="1"/>
    <col min="6924" max="7145" width="11.42578125" style="29"/>
    <col min="7146" max="7146" width="4" style="29" bestFit="1" customWidth="1"/>
    <col min="7147" max="7147" width="24.140625" style="29" bestFit="1" customWidth="1"/>
    <col min="7148" max="7148" width="16.85546875" style="29" bestFit="1" customWidth="1"/>
    <col min="7149" max="7149" width="14.28515625" style="29" bestFit="1" customWidth="1"/>
    <col min="7150" max="7150" width="15.28515625" style="29" bestFit="1" customWidth="1"/>
    <col min="7151" max="7151" width="14.28515625" style="29" bestFit="1" customWidth="1"/>
    <col min="7152" max="7152" width="13.42578125" style="29" customWidth="1"/>
    <col min="7153" max="7154" width="15.28515625" style="29" bestFit="1" customWidth="1"/>
    <col min="7155" max="7155" width="14.28515625" style="29" bestFit="1" customWidth="1"/>
    <col min="7156" max="7156" width="15.28515625" style="29" bestFit="1" customWidth="1"/>
    <col min="7157" max="7160" width="14.28515625" style="29" bestFit="1" customWidth="1"/>
    <col min="7161" max="7161" width="16.85546875" style="29" bestFit="1" customWidth="1"/>
    <col min="7162" max="7162" width="13.85546875" style="29" bestFit="1" customWidth="1"/>
    <col min="7163" max="7163" width="11.42578125" style="29"/>
    <col min="7164" max="7164" width="4" style="29" bestFit="1" customWidth="1"/>
    <col min="7165" max="7165" width="24.140625" style="29" bestFit="1" customWidth="1"/>
    <col min="7166" max="7166" width="13.85546875" style="29" customWidth="1"/>
    <col min="7167" max="7178" width="11.7109375" style="29" bestFit="1" customWidth="1"/>
    <col min="7179" max="7179" width="13.7109375" style="29" customWidth="1"/>
    <col min="7180" max="7401" width="11.42578125" style="29"/>
    <col min="7402" max="7402" width="4" style="29" bestFit="1" customWidth="1"/>
    <col min="7403" max="7403" width="24.140625" style="29" bestFit="1" customWidth="1"/>
    <col min="7404" max="7404" width="16.85546875" style="29" bestFit="1" customWidth="1"/>
    <col min="7405" max="7405" width="14.28515625" style="29" bestFit="1" customWidth="1"/>
    <col min="7406" max="7406" width="15.28515625" style="29" bestFit="1" customWidth="1"/>
    <col min="7407" max="7407" width="14.28515625" style="29" bestFit="1" customWidth="1"/>
    <col min="7408" max="7408" width="13.42578125" style="29" customWidth="1"/>
    <col min="7409" max="7410" width="15.28515625" style="29" bestFit="1" customWidth="1"/>
    <col min="7411" max="7411" width="14.28515625" style="29" bestFit="1" customWidth="1"/>
    <col min="7412" max="7412" width="15.28515625" style="29" bestFit="1" customWidth="1"/>
    <col min="7413" max="7416" width="14.28515625" style="29" bestFit="1" customWidth="1"/>
    <col min="7417" max="7417" width="16.85546875" style="29" bestFit="1" customWidth="1"/>
    <col min="7418" max="7418" width="13.85546875" style="29" bestFit="1" customWidth="1"/>
    <col min="7419" max="7419" width="11.42578125" style="29"/>
    <col min="7420" max="7420" width="4" style="29" bestFit="1" customWidth="1"/>
    <col min="7421" max="7421" width="24.140625" style="29" bestFit="1" customWidth="1"/>
    <col min="7422" max="7422" width="13.85546875" style="29" customWidth="1"/>
    <col min="7423" max="7434" width="11.7109375" style="29" bestFit="1" customWidth="1"/>
    <col min="7435" max="7435" width="13.7109375" style="29" customWidth="1"/>
    <col min="7436" max="7657" width="11.42578125" style="29"/>
    <col min="7658" max="7658" width="4" style="29" bestFit="1" customWidth="1"/>
    <col min="7659" max="7659" width="24.140625" style="29" bestFit="1" customWidth="1"/>
    <col min="7660" max="7660" width="16.85546875" style="29" bestFit="1" customWidth="1"/>
    <col min="7661" max="7661" width="14.28515625" style="29" bestFit="1" customWidth="1"/>
    <col min="7662" max="7662" width="15.28515625" style="29" bestFit="1" customWidth="1"/>
    <col min="7663" max="7663" width="14.28515625" style="29" bestFit="1" customWidth="1"/>
    <col min="7664" max="7664" width="13.42578125" style="29" customWidth="1"/>
    <col min="7665" max="7666" width="15.28515625" style="29" bestFit="1" customWidth="1"/>
    <col min="7667" max="7667" width="14.28515625" style="29" bestFit="1" customWidth="1"/>
    <col min="7668" max="7668" width="15.28515625" style="29" bestFit="1" customWidth="1"/>
    <col min="7669" max="7672" width="14.28515625" style="29" bestFit="1" customWidth="1"/>
    <col min="7673" max="7673" width="16.85546875" style="29" bestFit="1" customWidth="1"/>
    <col min="7674" max="7674" width="13.85546875" style="29" bestFit="1" customWidth="1"/>
    <col min="7675" max="7675" width="11.42578125" style="29"/>
    <col min="7676" max="7676" width="4" style="29" bestFit="1" customWidth="1"/>
    <col min="7677" max="7677" width="24.140625" style="29" bestFit="1" customWidth="1"/>
    <col min="7678" max="7678" width="13.85546875" style="29" customWidth="1"/>
    <col min="7679" max="7690" width="11.7109375" style="29" bestFit="1" customWidth="1"/>
    <col min="7691" max="7691" width="13.7109375" style="29" customWidth="1"/>
    <col min="7692" max="7913" width="11.42578125" style="29"/>
    <col min="7914" max="7914" width="4" style="29" bestFit="1" customWidth="1"/>
    <col min="7915" max="7915" width="24.140625" style="29" bestFit="1" customWidth="1"/>
    <col min="7916" max="7916" width="16.85546875" style="29" bestFit="1" customWidth="1"/>
    <col min="7917" max="7917" width="14.28515625" style="29" bestFit="1" customWidth="1"/>
    <col min="7918" max="7918" width="15.28515625" style="29" bestFit="1" customWidth="1"/>
    <col min="7919" max="7919" width="14.28515625" style="29" bestFit="1" customWidth="1"/>
    <col min="7920" max="7920" width="13.42578125" style="29" customWidth="1"/>
    <col min="7921" max="7922" width="15.28515625" style="29" bestFit="1" customWidth="1"/>
    <col min="7923" max="7923" width="14.28515625" style="29" bestFit="1" customWidth="1"/>
    <col min="7924" max="7924" width="15.28515625" style="29" bestFit="1" customWidth="1"/>
    <col min="7925" max="7928" width="14.28515625" style="29" bestFit="1" customWidth="1"/>
    <col min="7929" max="7929" width="16.85546875" style="29" bestFit="1" customWidth="1"/>
    <col min="7930" max="7930" width="13.85546875" style="29" bestFit="1" customWidth="1"/>
    <col min="7931" max="7931" width="11.42578125" style="29"/>
    <col min="7932" max="7932" width="4" style="29" bestFit="1" customWidth="1"/>
    <col min="7933" max="7933" width="24.140625" style="29" bestFit="1" customWidth="1"/>
    <col min="7934" max="7934" width="13.85546875" style="29" customWidth="1"/>
    <col min="7935" max="7946" width="11.7109375" style="29" bestFit="1" customWidth="1"/>
    <col min="7947" max="7947" width="13.7109375" style="29" customWidth="1"/>
    <col min="7948" max="8169" width="11.42578125" style="29"/>
    <col min="8170" max="8170" width="4" style="29" bestFit="1" customWidth="1"/>
    <col min="8171" max="8171" width="24.140625" style="29" bestFit="1" customWidth="1"/>
    <col min="8172" max="8172" width="16.85546875" style="29" bestFit="1" customWidth="1"/>
    <col min="8173" max="8173" width="14.28515625" style="29" bestFit="1" customWidth="1"/>
    <col min="8174" max="8174" width="15.28515625" style="29" bestFit="1" customWidth="1"/>
    <col min="8175" max="8175" width="14.28515625" style="29" bestFit="1" customWidth="1"/>
    <col min="8176" max="8176" width="13.42578125" style="29" customWidth="1"/>
    <col min="8177" max="8178" width="15.28515625" style="29" bestFit="1" customWidth="1"/>
    <col min="8179" max="8179" width="14.28515625" style="29" bestFit="1" customWidth="1"/>
    <col min="8180" max="8180" width="15.28515625" style="29" bestFit="1" customWidth="1"/>
    <col min="8181" max="8184" width="14.28515625" style="29" bestFit="1" customWidth="1"/>
    <col min="8185" max="8185" width="16.85546875" style="29" bestFit="1" customWidth="1"/>
    <col min="8186" max="8186" width="13.85546875" style="29" bestFit="1" customWidth="1"/>
    <col min="8187" max="8187" width="11.42578125" style="29"/>
    <col min="8188" max="8188" width="4" style="29" bestFit="1" customWidth="1"/>
    <col min="8189" max="8189" width="24.140625" style="29" bestFit="1" customWidth="1"/>
    <col min="8190" max="8190" width="13.85546875" style="29" customWidth="1"/>
    <col min="8191" max="8202" width="11.7109375" style="29" bestFit="1" customWidth="1"/>
    <col min="8203" max="8203" width="13.7109375" style="29" customWidth="1"/>
    <col min="8204" max="8425" width="11.42578125" style="29"/>
    <col min="8426" max="8426" width="4" style="29" bestFit="1" customWidth="1"/>
    <col min="8427" max="8427" width="24.140625" style="29" bestFit="1" customWidth="1"/>
    <col min="8428" max="8428" width="16.85546875" style="29" bestFit="1" customWidth="1"/>
    <col min="8429" max="8429" width="14.28515625" style="29" bestFit="1" customWidth="1"/>
    <col min="8430" max="8430" width="15.28515625" style="29" bestFit="1" customWidth="1"/>
    <col min="8431" max="8431" width="14.28515625" style="29" bestFit="1" customWidth="1"/>
    <col min="8432" max="8432" width="13.42578125" style="29" customWidth="1"/>
    <col min="8433" max="8434" width="15.28515625" style="29" bestFit="1" customWidth="1"/>
    <col min="8435" max="8435" width="14.28515625" style="29" bestFit="1" customWidth="1"/>
    <col min="8436" max="8436" width="15.28515625" style="29" bestFit="1" customWidth="1"/>
    <col min="8437" max="8440" width="14.28515625" style="29" bestFit="1" customWidth="1"/>
    <col min="8441" max="8441" width="16.85546875" style="29" bestFit="1" customWidth="1"/>
    <col min="8442" max="8442" width="13.85546875" style="29" bestFit="1" customWidth="1"/>
    <col min="8443" max="8443" width="11.42578125" style="29"/>
    <col min="8444" max="8444" width="4" style="29" bestFit="1" customWidth="1"/>
    <col min="8445" max="8445" width="24.140625" style="29" bestFit="1" customWidth="1"/>
    <col min="8446" max="8446" width="13.85546875" style="29" customWidth="1"/>
    <col min="8447" max="8458" width="11.7109375" style="29" bestFit="1" customWidth="1"/>
    <col min="8459" max="8459" width="13.7109375" style="29" customWidth="1"/>
    <col min="8460" max="8681" width="11.42578125" style="29"/>
    <col min="8682" max="8682" width="4" style="29" bestFit="1" customWidth="1"/>
    <col min="8683" max="8683" width="24.140625" style="29" bestFit="1" customWidth="1"/>
    <col min="8684" max="8684" width="16.85546875" style="29" bestFit="1" customWidth="1"/>
    <col min="8685" max="8685" width="14.28515625" style="29" bestFit="1" customWidth="1"/>
    <col min="8686" max="8686" width="15.28515625" style="29" bestFit="1" customWidth="1"/>
    <col min="8687" max="8687" width="14.28515625" style="29" bestFit="1" customWidth="1"/>
    <col min="8688" max="8688" width="13.42578125" style="29" customWidth="1"/>
    <col min="8689" max="8690" width="15.28515625" style="29" bestFit="1" customWidth="1"/>
    <col min="8691" max="8691" width="14.28515625" style="29" bestFit="1" customWidth="1"/>
    <col min="8692" max="8692" width="15.28515625" style="29" bestFit="1" customWidth="1"/>
    <col min="8693" max="8696" width="14.28515625" style="29" bestFit="1" customWidth="1"/>
    <col min="8697" max="8697" width="16.85546875" style="29" bestFit="1" customWidth="1"/>
    <col min="8698" max="8698" width="13.85546875" style="29" bestFit="1" customWidth="1"/>
    <col min="8699" max="8699" width="11.42578125" style="29"/>
    <col min="8700" max="8700" width="4" style="29" bestFit="1" customWidth="1"/>
    <col min="8701" max="8701" width="24.140625" style="29" bestFit="1" customWidth="1"/>
    <col min="8702" max="8702" width="13.85546875" style="29" customWidth="1"/>
    <col min="8703" max="8714" width="11.7109375" style="29" bestFit="1" customWidth="1"/>
    <col min="8715" max="8715" width="13.7109375" style="29" customWidth="1"/>
    <col min="8716" max="8937" width="11.42578125" style="29"/>
    <col min="8938" max="8938" width="4" style="29" bestFit="1" customWidth="1"/>
    <col min="8939" max="8939" width="24.140625" style="29" bestFit="1" customWidth="1"/>
    <col min="8940" max="8940" width="16.85546875" style="29" bestFit="1" customWidth="1"/>
    <col min="8941" max="8941" width="14.28515625" style="29" bestFit="1" customWidth="1"/>
    <col min="8942" max="8942" width="15.28515625" style="29" bestFit="1" customWidth="1"/>
    <col min="8943" max="8943" width="14.28515625" style="29" bestFit="1" customWidth="1"/>
    <col min="8944" max="8944" width="13.42578125" style="29" customWidth="1"/>
    <col min="8945" max="8946" width="15.28515625" style="29" bestFit="1" customWidth="1"/>
    <col min="8947" max="8947" width="14.28515625" style="29" bestFit="1" customWidth="1"/>
    <col min="8948" max="8948" width="15.28515625" style="29" bestFit="1" customWidth="1"/>
    <col min="8949" max="8952" width="14.28515625" style="29" bestFit="1" customWidth="1"/>
    <col min="8953" max="8953" width="16.85546875" style="29" bestFit="1" customWidth="1"/>
    <col min="8954" max="8954" width="13.85546875" style="29" bestFit="1" customWidth="1"/>
    <col min="8955" max="8955" width="11.42578125" style="29"/>
    <col min="8956" max="8956" width="4" style="29" bestFit="1" customWidth="1"/>
    <col min="8957" max="8957" width="24.140625" style="29" bestFit="1" customWidth="1"/>
    <col min="8958" max="8958" width="13.85546875" style="29" customWidth="1"/>
    <col min="8959" max="8970" width="11.7109375" style="29" bestFit="1" customWidth="1"/>
    <col min="8971" max="8971" width="13.7109375" style="29" customWidth="1"/>
    <col min="8972" max="9193" width="11.42578125" style="29"/>
    <col min="9194" max="9194" width="4" style="29" bestFit="1" customWidth="1"/>
    <col min="9195" max="9195" width="24.140625" style="29" bestFit="1" customWidth="1"/>
    <col min="9196" max="9196" width="16.85546875" style="29" bestFit="1" customWidth="1"/>
    <col min="9197" max="9197" width="14.28515625" style="29" bestFit="1" customWidth="1"/>
    <col min="9198" max="9198" width="15.28515625" style="29" bestFit="1" customWidth="1"/>
    <col min="9199" max="9199" width="14.28515625" style="29" bestFit="1" customWidth="1"/>
    <col min="9200" max="9200" width="13.42578125" style="29" customWidth="1"/>
    <col min="9201" max="9202" width="15.28515625" style="29" bestFit="1" customWidth="1"/>
    <col min="9203" max="9203" width="14.28515625" style="29" bestFit="1" customWidth="1"/>
    <col min="9204" max="9204" width="15.28515625" style="29" bestFit="1" customWidth="1"/>
    <col min="9205" max="9208" width="14.28515625" style="29" bestFit="1" customWidth="1"/>
    <col min="9209" max="9209" width="16.85546875" style="29" bestFit="1" customWidth="1"/>
    <col min="9210" max="9210" width="13.85546875" style="29" bestFit="1" customWidth="1"/>
    <col min="9211" max="9211" width="11.42578125" style="29"/>
    <col min="9212" max="9212" width="4" style="29" bestFit="1" customWidth="1"/>
    <col min="9213" max="9213" width="24.140625" style="29" bestFit="1" customWidth="1"/>
    <col min="9214" max="9214" width="13.85546875" style="29" customWidth="1"/>
    <col min="9215" max="9226" width="11.7109375" style="29" bestFit="1" customWidth="1"/>
    <col min="9227" max="9227" width="13.7109375" style="29" customWidth="1"/>
    <col min="9228" max="9449" width="11.42578125" style="29"/>
    <col min="9450" max="9450" width="4" style="29" bestFit="1" customWidth="1"/>
    <col min="9451" max="9451" width="24.140625" style="29" bestFit="1" customWidth="1"/>
    <col min="9452" max="9452" width="16.85546875" style="29" bestFit="1" customWidth="1"/>
    <col min="9453" max="9453" width="14.28515625" style="29" bestFit="1" customWidth="1"/>
    <col min="9454" max="9454" width="15.28515625" style="29" bestFit="1" customWidth="1"/>
    <col min="9455" max="9455" width="14.28515625" style="29" bestFit="1" customWidth="1"/>
    <col min="9456" max="9456" width="13.42578125" style="29" customWidth="1"/>
    <col min="9457" max="9458" width="15.28515625" style="29" bestFit="1" customWidth="1"/>
    <col min="9459" max="9459" width="14.28515625" style="29" bestFit="1" customWidth="1"/>
    <col min="9460" max="9460" width="15.28515625" style="29" bestFit="1" customWidth="1"/>
    <col min="9461" max="9464" width="14.28515625" style="29" bestFit="1" customWidth="1"/>
    <col min="9465" max="9465" width="16.85546875" style="29" bestFit="1" customWidth="1"/>
    <col min="9466" max="9466" width="13.85546875" style="29" bestFit="1" customWidth="1"/>
    <col min="9467" max="9467" width="11.42578125" style="29"/>
    <col min="9468" max="9468" width="4" style="29" bestFit="1" customWidth="1"/>
    <col min="9469" max="9469" width="24.140625" style="29" bestFit="1" customWidth="1"/>
    <col min="9470" max="9470" width="13.85546875" style="29" customWidth="1"/>
    <col min="9471" max="9482" width="11.7109375" style="29" bestFit="1" customWidth="1"/>
    <col min="9483" max="9483" width="13.7109375" style="29" customWidth="1"/>
    <col min="9484" max="9705" width="11.42578125" style="29"/>
    <col min="9706" max="9706" width="4" style="29" bestFit="1" customWidth="1"/>
    <col min="9707" max="9707" width="24.140625" style="29" bestFit="1" customWidth="1"/>
    <col min="9708" max="9708" width="16.85546875" style="29" bestFit="1" customWidth="1"/>
    <col min="9709" max="9709" width="14.28515625" style="29" bestFit="1" customWidth="1"/>
    <col min="9710" max="9710" width="15.28515625" style="29" bestFit="1" customWidth="1"/>
    <col min="9711" max="9711" width="14.28515625" style="29" bestFit="1" customWidth="1"/>
    <col min="9712" max="9712" width="13.42578125" style="29" customWidth="1"/>
    <col min="9713" max="9714" width="15.28515625" style="29" bestFit="1" customWidth="1"/>
    <col min="9715" max="9715" width="14.28515625" style="29" bestFit="1" customWidth="1"/>
    <col min="9716" max="9716" width="15.28515625" style="29" bestFit="1" customWidth="1"/>
    <col min="9717" max="9720" width="14.28515625" style="29" bestFit="1" customWidth="1"/>
    <col min="9721" max="9721" width="16.85546875" style="29" bestFit="1" customWidth="1"/>
    <col min="9722" max="9722" width="13.85546875" style="29" bestFit="1" customWidth="1"/>
    <col min="9723" max="9723" width="11.42578125" style="29"/>
    <col min="9724" max="9724" width="4" style="29" bestFit="1" customWidth="1"/>
    <col min="9725" max="9725" width="24.140625" style="29" bestFit="1" customWidth="1"/>
    <col min="9726" max="9726" width="13.85546875" style="29" customWidth="1"/>
    <col min="9727" max="9738" width="11.7109375" style="29" bestFit="1" customWidth="1"/>
    <col min="9739" max="9739" width="13.7109375" style="29" customWidth="1"/>
    <col min="9740" max="9961" width="11.42578125" style="29"/>
    <col min="9962" max="9962" width="4" style="29" bestFit="1" customWidth="1"/>
    <col min="9963" max="9963" width="24.140625" style="29" bestFit="1" customWidth="1"/>
    <col min="9964" max="9964" width="16.85546875" style="29" bestFit="1" customWidth="1"/>
    <col min="9965" max="9965" width="14.28515625" style="29" bestFit="1" customWidth="1"/>
    <col min="9966" max="9966" width="15.28515625" style="29" bestFit="1" customWidth="1"/>
    <col min="9967" max="9967" width="14.28515625" style="29" bestFit="1" customWidth="1"/>
    <col min="9968" max="9968" width="13.42578125" style="29" customWidth="1"/>
    <col min="9969" max="9970" width="15.28515625" style="29" bestFit="1" customWidth="1"/>
    <col min="9971" max="9971" width="14.28515625" style="29" bestFit="1" customWidth="1"/>
    <col min="9972" max="9972" width="15.28515625" style="29" bestFit="1" customWidth="1"/>
    <col min="9973" max="9976" width="14.28515625" style="29" bestFit="1" customWidth="1"/>
    <col min="9977" max="9977" width="16.85546875" style="29" bestFit="1" customWidth="1"/>
    <col min="9978" max="9978" width="13.85546875" style="29" bestFit="1" customWidth="1"/>
    <col min="9979" max="9979" width="11.42578125" style="29"/>
    <col min="9980" max="9980" width="4" style="29" bestFit="1" customWidth="1"/>
    <col min="9981" max="9981" width="24.140625" style="29" bestFit="1" customWidth="1"/>
    <col min="9982" max="9982" width="13.85546875" style="29" customWidth="1"/>
    <col min="9983" max="9994" width="11.7109375" style="29" bestFit="1" customWidth="1"/>
    <col min="9995" max="9995" width="13.7109375" style="29" customWidth="1"/>
    <col min="9996" max="10217" width="11.42578125" style="29"/>
    <col min="10218" max="10218" width="4" style="29" bestFit="1" customWidth="1"/>
    <col min="10219" max="10219" width="24.140625" style="29" bestFit="1" customWidth="1"/>
    <col min="10220" max="10220" width="16.85546875" style="29" bestFit="1" customWidth="1"/>
    <col min="10221" max="10221" width="14.28515625" style="29" bestFit="1" customWidth="1"/>
    <col min="10222" max="10222" width="15.28515625" style="29" bestFit="1" customWidth="1"/>
    <col min="10223" max="10223" width="14.28515625" style="29" bestFit="1" customWidth="1"/>
    <col min="10224" max="10224" width="13.42578125" style="29" customWidth="1"/>
    <col min="10225" max="10226" width="15.28515625" style="29" bestFit="1" customWidth="1"/>
    <col min="10227" max="10227" width="14.28515625" style="29" bestFit="1" customWidth="1"/>
    <col min="10228" max="10228" width="15.28515625" style="29" bestFit="1" customWidth="1"/>
    <col min="10229" max="10232" width="14.28515625" style="29" bestFit="1" customWidth="1"/>
    <col min="10233" max="10233" width="16.85546875" style="29" bestFit="1" customWidth="1"/>
    <col min="10234" max="10234" width="13.85546875" style="29" bestFit="1" customWidth="1"/>
    <col min="10235" max="10235" width="11.42578125" style="29"/>
    <col min="10236" max="10236" width="4" style="29" bestFit="1" customWidth="1"/>
    <col min="10237" max="10237" width="24.140625" style="29" bestFit="1" customWidth="1"/>
    <col min="10238" max="10238" width="13.85546875" style="29" customWidth="1"/>
    <col min="10239" max="10250" width="11.7109375" style="29" bestFit="1" customWidth="1"/>
    <col min="10251" max="10251" width="13.7109375" style="29" customWidth="1"/>
    <col min="10252" max="10473" width="11.42578125" style="29"/>
    <col min="10474" max="10474" width="4" style="29" bestFit="1" customWidth="1"/>
    <col min="10475" max="10475" width="24.140625" style="29" bestFit="1" customWidth="1"/>
    <col min="10476" max="10476" width="16.85546875" style="29" bestFit="1" customWidth="1"/>
    <col min="10477" max="10477" width="14.28515625" style="29" bestFit="1" customWidth="1"/>
    <col min="10478" max="10478" width="15.28515625" style="29" bestFit="1" customWidth="1"/>
    <col min="10479" max="10479" width="14.28515625" style="29" bestFit="1" customWidth="1"/>
    <col min="10480" max="10480" width="13.42578125" style="29" customWidth="1"/>
    <col min="10481" max="10482" width="15.28515625" style="29" bestFit="1" customWidth="1"/>
    <col min="10483" max="10483" width="14.28515625" style="29" bestFit="1" customWidth="1"/>
    <col min="10484" max="10484" width="15.28515625" style="29" bestFit="1" customWidth="1"/>
    <col min="10485" max="10488" width="14.28515625" style="29" bestFit="1" customWidth="1"/>
    <col min="10489" max="10489" width="16.85546875" style="29" bestFit="1" customWidth="1"/>
    <col min="10490" max="10490" width="13.85546875" style="29" bestFit="1" customWidth="1"/>
    <col min="10491" max="10491" width="11.42578125" style="29"/>
    <col min="10492" max="10492" width="4" style="29" bestFit="1" customWidth="1"/>
    <col min="10493" max="10493" width="24.140625" style="29" bestFit="1" customWidth="1"/>
    <col min="10494" max="10494" width="13.85546875" style="29" customWidth="1"/>
    <col min="10495" max="10506" width="11.7109375" style="29" bestFit="1" customWidth="1"/>
    <col min="10507" max="10507" width="13.7109375" style="29" customWidth="1"/>
    <col min="10508" max="10729" width="11.42578125" style="29"/>
    <col min="10730" max="10730" width="4" style="29" bestFit="1" customWidth="1"/>
    <col min="10731" max="10731" width="24.140625" style="29" bestFit="1" customWidth="1"/>
    <col min="10732" max="10732" width="16.85546875" style="29" bestFit="1" customWidth="1"/>
    <col min="10733" max="10733" width="14.28515625" style="29" bestFit="1" customWidth="1"/>
    <col min="10734" max="10734" width="15.28515625" style="29" bestFit="1" customWidth="1"/>
    <col min="10735" max="10735" width="14.28515625" style="29" bestFit="1" customWidth="1"/>
    <col min="10736" max="10736" width="13.42578125" style="29" customWidth="1"/>
    <col min="10737" max="10738" width="15.28515625" style="29" bestFit="1" customWidth="1"/>
    <col min="10739" max="10739" width="14.28515625" style="29" bestFit="1" customWidth="1"/>
    <col min="10740" max="10740" width="15.28515625" style="29" bestFit="1" customWidth="1"/>
    <col min="10741" max="10744" width="14.28515625" style="29" bestFit="1" customWidth="1"/>
    <col min="10745" max="10745" width="16.85546875" style="29" bestFit="1" customWidth="1"/>
    <col min="10746" max="10746" width="13.85546875" style="29" bestFit="1" customWidth="1"/>
    <col min="10747" max="10747" width="11.42578125" style="29"/>
    <col min="10748" max="10748" width="4" style="29" bestFit="1" customWidth="1"/>
    <col min="10749" max="10749" width="24.140625" style="29" bestFit="1" customWidth="1"/>
    <col min="10750" max="10750" width="13.85546875" style="29" customWidth="1"/>
    <col min="10751" max="10762" width="11.7109375" style="29" bestFit="1" customWidth="1"/>
    <col min="10763" max="10763" width="13.7109375" style="29" customWidth="1"/>
    <col min="10764" max="10985" width="11.42578125" style="29"/>
    <col min="10986" max="10986" width="4" style="29" bestFit="1" customWidth="1"/>
    <col min="10987" max="10987" width="24.140625" style="29" bestFit="1" customWidth="1"/>
    <col min="10988" max="10988" width="16.85546875" style="29" bestFit="1" customWidth="1"/>
    <col min="10989" max="10989" width="14.28515625" style="29" bestFit="1" customWidth="1"/>
    <col min="10990" max="10990" width="15.28515625" style="29" bestFit="1" customWidth="1"/>
    <col min="10991" max="10991" width="14.28515625" style="29" bestFit="1" customWidth="1"/>
    <col min="10992" max="10992" width="13.42578125" style="29" customWidth="1"/>
    <col min="10993" max="10994" width="15.28515625" style="29" bestFit="1" customWidth="1"/>
    <col min="10995" max="10995" width="14.28515625" style="29" bestFit="1" customWidth="1"/>
    <col min="10996" max="10996" width="15.28515625" style="29" bestFit="1" customWidth="1"/>
    <col min="10997" max="11000" width="14.28515625" style="29" bestFit="1" customWidth="1"/>
    <col min="11001" max="11001" width="16.85546875" style="29" bestFit="1" customWidth="1"/>
    <col min="11002" max="11002" width="13.85546875" style="29" bestFit="1" customWidth="1"/>
    <col min="11003" max="11003" width="11.42578125" style="29"/>
    <col min="11004" max="11004" width="4" style="29" bestFit="1" customWidth="1"/>
    <col min="11005" max="11005" width="24.140625" style="29" bestFit="1" customWidth="1"/>
    <col min="11006" max="11006" width="13.85546875" style="29" customWidth="1"/>
    <col min="11007" max="11018" width="11.7109375" style="29" bestFit="1" customWidth="1"/>
    <col min="11019" max="11019" width="13.7109375" style="29" customWidth="1"/>
    <col min="11020" max="11241" width="11.42578125" style="29"/>
    <col min="11242" max="11242" width="4" style="29" bestFit="1" customWidth="1"/>
    <col min="11243" max="11243" width="24.140625" style="29" bestFit="1" customWidth="1"/>
    <col min="11244" max="11244" width="16.85546875" style="29" bestFit="1" customWidth="1"/>
    <col min="11245" max="11245" width="14.28515625" style="29" bestFit="1" customWidth="1"/>
    <col min="11246" max="11246" width="15.28515625" style="29" bestFit="1" customWidth="1"/>
    <col min="11247" max="11247" width="14.28515625" style="29" bestFit="1" customWidth="1"/>
    <col min="11248" max="11248" width="13.42578125" style="29" customWidth="1"/>
    <col min="11249" max="11250" width="15.28515625" style="29" bestFit="1" customWidth="1"/>
    <col min="11251" max="11251" width="14.28515625" style="29" bestFit="1" customWidth="1"/>
    <col min="11252" max="11252" width="15.28515625" style="29" bestFit="1" customWidth="1"/>
    <col min="11253" max="11256" width="14.28515625" style="29" bestFit="1" customWidth="1"/>
    <col min="11257" max="11257" width="16.85546875" style="29" bestFit="1" customWidth="1"/>
    <col min="11258" max="11258" width="13.85546875" style="29" bestFit="1" customWidth="1"/>
    <col min="11259" max="11259" width="11.42578125" style="29"/>
    <col min="11260" max="11260" width="4" style="29" bestFit="1" customWidth="1"/>
    <col min="11261" max="11261" width="24.140625" style="29" bestFit="1" customWidth="1"/>
    <col min="11262" max="11262" width="13.85546875" style="29" customWidth="1"/>
    <col min="11263" max="11274" width="11.7109375" style="29" bestFit="1" customWidth="1"/>
    <col min="11275" max="11275" width="13.7109375" style="29" customWidth="1"/>
    <col min="11276" max="11497" width="11.42578125" style="29"/>
    <col min="11498" max="11498" width="4" style="29" bestFit="1" customWidth="1"/>
    <col min="11499" max="11499" width="24.140625" style="29" bestFit="1" customWidth="1"/>
    <col min="11500" max="11500" width="16.85546875" style="29" bestFit="1" customWidth="1"/>
    <col min="11501" max="11501" width="14.28515625" style="29" bestFit="1" customWidth="1"/>
    <col min="11502" max="11502" width="15.28515625" style="29" bestFit="1" customWidth="1"/>
    <col min="11503" max="11503" width="14.28515625" style="29" bestFit="1" customWidth="1"/>
    <col min="11504" max="11504" width="13.42578125" style="29" customWidth="1"/>
    <col min="11505" max="11506" width="15.28515625" style="29" bestFit="1" customWidth="1"/>
    <col min="11507" max="11507" width="14.28515625" style="29" bestFit="1" customWidth="1"/>
    <col min="11508" max="11508" width="15.28515625" style="29" bestFit="1" customWidth="1"/>
    <col min="11509" max="11512" width="14.28515625" style="29" bestFit="1" customWidth="1"/>
    <col min="11513" max="11513" width="16.85546875" style="29" bestFit="1" customWidth="1"/>
    <col min="11514" max="11514" width="13.85546875" style="29" bestFit="1" customWidth="1"/>
    <col min="11515" max="11515" width="11.42578125" style="29"/>
    <col min="11516" max="11516" width="4" style="29" bestFit="1" customWidth="1"/>
    <col min="11517" max="11517" width="24.140625" style="29" bestFit="1" customWidth="1"/>
    <col min="11518" max="11518" width="13.85546875" style="29" customWidth="1"/>
    <col min="11519" max="11530" width="11.7109375" style="29" bestFit="1" customWidth="1"/>
    <col min="11531" max="11531" width="13.7109375" style="29" customWidth="1"/>
    <col min="11532" max="11753" width="11.42578125" style="29"/>
    <col min="11754" max="11754" width="4" style="29" bestFit="1" customWidth="1"/>
    <col min="11755" max="11755" width="24.140625" style="29" bestFit="1" customWidth="1"/>
    <col min="11756" max="11756" width="16.85546875" style="29" bestFit="1" customWidth="1"/>
    <col min="11757" max="11757" width="14.28515625" style="29" bestFit="1" customWidth="1"/>
    <col min="11758" max="11758" width="15.28515625" style="29" bestFit="1" customWidth="1"/>
    <col min="11759" max="11759" width="14.28515625" style="29" bestFit="1" customWidth="1"/>
    <col min="11760" max="11760" width="13.42578125" style="29" customWidth="1"/>
    <col min="11761" max="11762" width="15.28515625" style="29" bestFit="1" customWidth="1"/>
    <col min="11763" max="11763" width="14.28515625" style="29" bestFit="1" customWidth="1"/>
    <col min="11764" max="11764" width="15.28515625" style="29" bestFit="1" customWidth="1"/>
    <col min="11765" max="11768" width="14.28515625" style="29" bestFit="1" customWidth="1"/>
    <col min="11769" max="11769" width="16.85546875" style="29" bestFit="1" customWidth="1"/>
    <col min="11770" max="11770" width="13.85546875" style="29" bestFit="1" customWidth="1"/>
    <col min="11771" max="11771" width="11.42578125" style="29"/>
    <col min="11772" max="11772" width="4" style="29" bestFit="1" customWidth="1"/>
    <col min="11773" max="11773" width="24.140625" style="29" bestFit="1" customWidth="1"/>
    <col min="11774" max="11774" width="13.85546875" style="29" customWidth="1"/>
    <col min="11775" max="11786" width="11.7109375" style="29" bestFit="1" customWidth="1"/>
    <col min="11787" max="11787" width="13.7109375" style="29" customWidth="1"/>
    <col min="11788" max="12009" width="11.42578125" style="29"/>
    <col min="12010" max="12010" width="4" style="29" bestFit="1" customWidth="1"/>
    <col min="12011" max="12011" width="24.140625" style="29" bestFit="1" customWidth="1"/>
    <col min="12012" max="12012" width="16.85546875" style="29" bestFit="1" customWidth="1"/>
    <col min="12013" max="12013" width="14.28515625" style="29" bestFit="1" customWidth="1"/>
    <col min="12014" max="12014" width="15.28515625" style="29" bestFit="1" customWidth="1"/>
    <col min="12015" max="12015" width="14.28515625" style="29" bestFit="1" customWidth="1"/>
    <col min="12016" max="12016" width="13.42578125" style="29" customWidth="1"/>
    <col min="12017" max="12018" width="15.28515625" style="29" bestFit="1" customWidth="1"/>
    <col min="12019" max="12019" width="14.28515625" style="29" bestFit="1" customWidth="1"/>
    <col min="12020" max="12020" width="15.28515625" style="29" bestFit="1" customWidth="1"/>
    <col min="12021" max="12024" width="14.28515625" style="29" bestFit="1" customWidth="1"/>
    <col min="12025" max="12025" width="16.85546875" style="29" bestFit="1" customWidth="1"/>
    <col min="12026" max="12026" width="13.85546875" style="29" bestFit="1" customWidth="1"/>
    <col min="12027" max="12027" width="11.42578125" style="29"/>
    <col min="12028" max="12028" width="4" style="29" bestFit="1" customWidth="1"/>
    <col min="12029" max="12029" width="24.140625" style="29" bestFit="1" customWidth="1"/>
    <col min="12030" max="12030" width="13.85546875" style="29" customWidth="1"/>
    <col min="12031" max="12042" width="11.7109375" style="29" bestFit="1" customWidth="1"/>
    <col min="12043" max="12043" width="13.7109375" style="29" customWidth="1"/>
    <col min="12044" max="12265" width="11.42578125" style="29"/>
    <col min="12266" max="12266" width="4" style="29" bestFit="1" customWidth="1"/>
    <col min="12267" max="12267" width="24.140625" style="29" bestFit="1" customWidth="1"/>
    <col min="12268" max="12268" width="16.85546875" style="29" bestFit="1" customWidth="1"/>
    <col min="12269" max="12269" width="14.28515625" style="29" bestFit="1" customWidth="1"/>
    <col min="12270" max="12270" width="15.28515625" style="29" bestFit="1" customWidth="1"/>
    <col min="12271" max="12271" width="14.28515625" style="29" bestFit="1" customWidth="1"/>
    <col min="12272" max="12272" width="13.42578125" style="29" customWidth="1"/>
    <col min="12273" max="12274" width="15.28515625" style="29" bestFit="1" customWidth="1"/>
    <col min="12275" max="12275" width="14.28515625" style="29" bestFit="1" customWidth="1"/>
    <col min="12276" max="12276" width="15.28515625" style="29" bestFit="1" customWidth="1"/>
    <col min="12277" max="12280" width="14.28515625" style="29" bestFit="1" customWidth="1"/>
    <col min="12281" max="12281" width="16.85546875" style="29" bestFit="1" customWidth="1"/>
    <col min="12282" max="12282" width="13.85546875" style="29" bestFit="1" customWidth="1"/>
    <col min="12283" max="12283" width="11.42578125" style="29"/>
    <col min="12284" max="12284" width="4" style="29" bestFit="1" customWidth="1"/>
    <col min="12285" max="12285" width="24.140625" style="29" bestFit="1" customWidth="1"/>
    <col min="12286" max="12286" width="13.85546875" style="29" customWidth="1"/>
    <col min="12287" max="12298" width="11.7109375" style="29" bestFit="1" customWidth="1"/>
    <col min="12299" max="12299" width="13.7109375" style="29" customWidth="1"/>
    <col min="12300" max="12521" width="11.42578125" style="29"/>
    <col min="12522" max="12522" width="4" style="29" bestFit="1" customWidth="1"/>
    <col min="12523" max="12523" width="24.140625" style="29" bestFit="1" customWidth="1"/>
    <col min="12524" max="12524" width="16.85546875" style="29" bestFit="1" customWidth="1"/>
    <col min="12525" max="12525" width="14.28515625" style="29" bestFit="1" customWidth="1"/>
    <col min="12526" max="12526" width="15.28515625" style="29" bestFit="1" customWidth="1"/>
    <col min="12527" max="12527" width="14.28515625" style="29" bestFit="1" customWidth="1"/>
    <col min="12528" max="12528" width="13.42578125" style="29" customWidth="1"/>
    <col min="12529" max="12530" width="15.28515625" style="29" bestFit="1" customWidth="1"/>
    <col min="12531" max="12531" width="14.28515625" style="29" bestFit="1" customWidth="1"/>
    <col min="12532" max="12532" width="15.28515625" style="29" bestFit="1" customWidth="1"/>
    <col min="12533" max="12536" width="14.28515625" style="29" bestFit="1" customWidth="1"/>
    <col min="12537" max="12537" width="16.85546875" style="29" bestFit="1" customWidth="1"/>
    <col min="12538" max="12538" width="13.85546875" style="29" bestFit="1" customWidth="1"/>
    <col min="12539" max="12539" width="11.42578125" style="29"/>
    <col min="12540" max="12540" width="4" style="29" bestFit="1" customWidth="1"/>
    <col min="12541" max="12541" width="24.140625" style="29" bestFit="1" customWidth="1"/>
    <col min="12542" max="12542" width="13.85546875" style="29" customWidth="1"/>
    <col min="12543" max="12554" width="11.7109375" style="29" bestFit="1" customWidth="1"/>
    <col min="12555" max="12555" width="13.7109375" style="29" customWidth="1"/>
    <col min="12556" max="12777" width="11.42578125" style="29"/>
    <col min="12778" max="12778" width="4" style="29" bestFit="1" customWidth="1"/>
    <col min="12779" max="12779" width="24.140625" style="29" bestFit="1" customWidth="1"/>
    <col min="12780" max="12780" width="16.85546875" style="29" bestFit="1" customWidth="1"/>
    <col min="12781" max="12781" width="14.28515625" style="29" bestFit="1" customWidth="1"/>
    <col min="12782" max="12782" width="15.28515625" style="29" bestFit="1" customWidth="1"/>
    <col min="12783" max="12783" width="14.28515625" style="29" bestFit="1" customWidth="1"/>
    <col min="12784" max="12784" width="13.42578125" style="29" customWidth="1"/>
    <col min="12785" max="12786" width="15.28515625" style="29" bestFit="1" customWidth="1"/>
    <col min="12787" max="12787" width="14.28515625" style="29" bestFit="1" customWidth="1"/>
    <col min="12788" max="12788" width="15.28515625" style="29" bestFit="1" customWidth="1"/>
    <col min="12789" max="12792" width="14.28515625" style="29" bestFit="1" customWidth="1"/>
    <col min="12793" max="12793" width="16.85546875" style="29" bestFit="1" customWidth="1"/>
    <col min="12794" max="12794" width="13.85546875" style="29" bestFit="1" customWidth="1"/>
    <col min="12795" max="12795" width="11.42578125" style="29"/>
    <col min="12796" max="12796" width="4" style="29" bestFit="1" customWidth="1"/>
    <col min="12797" max="12797" width="24.140625" style="29" bestFit="1" customWidth="1"/>
    <col min="12798" max="12798" width="13.85546875" style="29" customWidth="1"/>
    <col min="12799" max="12810" width="11.7109375" style="29" bestFit="1" customWidth="1"/>
    <col min="12811" max="12811" width="13.7109375" style="29" customWidth="1"/>
    <col min="12812" max="13033" width="11.42578125" style="29"/>
    <col min="13034" max="13034" width="4" style="29" bestFit="1" customWidth="1"/>
    <col min="13035" max="13035" width="24.140625" style="29" bestFit="1" customWidth="1"/>
    <col min="13036" max="13036" width="16.85546875" style="29" bestFit="1" customWidth="1"/>
    <col min="13037" max="13037" width="14.28515625" style="29" bestFit="1" customWidth="1"/>
    <col min="13038" max="13038" width="15.28515625" style="29" bestFit="1" customWidth="1"/>
    <col min="13039" max="13039" width="14.28515625" style="29" bestFit="1" customWidth="1"/>
    <col min="13040" max="13040" width="13.42578125" style="29" customWidth="1"/>
    <col min="13041" max="13042" width="15.28515625" style="29" bestFit="1" customWidth="1"/>
    <col min="13043" max="13043" width="14.28515625" style="29" bestFit="1" customWidth="1"/>
    <col min="13044" max="13044" width="15.28515625" style="29" bestFit="1" customWidth="1"/>
    <col min="13045" max="13048" width="14.28515625" style="29" bestFit="1" customWidth="1"/>
    <col min="13049" max="13049" width="16.85546875" style="29" bestFit="1" customWidth="1"/>
    <col min="13050" max="13050" width="13.85546875" style="29" bestFit="1" customWidth="1"/>
    <col min="13051" max="13051" width="11.42578125" style="29"/>
    <col min="13052" max="13052" width="4" style="29" bestFit="1" customWidth="1"/>
    <col min="13053" max="13053" width="24.140625" style="29" bestFit="1" customWidth="1"/>
    <col min="13054" max="13054" width="13.85546875" style="29" customWidth="1"/>
    <col min="13055" max="13066" width="11.7109375" style="29" bestFit="1" customWidth="1"/>
    <col min="13067" max="13067" width="13.7109375" style="29" customWidth="1"/>
    <col min="13068" max="13289" width="11.42578125" style="29"/>
    <col min="13290" max="13290" width="4" style="29" bestFit="1" customWidth="1"/>
    <col min="13291" max="13291" width="24.140625" style="29" bestFit="1" customWidth="1"/>
    <col min="13292" max="13292" width="16.85546875" style="29" bestFit="1" customWidth="1"/>
    <col min="13293" max="13293" width="14.28515625" style="29" bestFit="1" customWidth="1"/>
    <col min="13294" max="13294" width="15.28515625" style="29" bestFit="1" customWidth="1"/>
    <col min="13295" max="13295" width="14.28515625" style="29" bestFit="1" customWidth="1"/>
    <col min="13296" max="13296" width="13.42578125" style="29" customWidth="1"/>
    <col min="13297" max="13298" width="15.28515625" style="29" bestFit="1" customWidth="1"/>
    <col min="13299" max="13299" width="14.28515625" style="29" bestFit="1" customWidth="1"/>
    <col min="13300" max="13300" width="15.28515625" style="29" bestFit="1" customWidth="1"/>
    <col min="13301" max="13304" width="14.28515625" style="29" bestFit="1" customWidth="1"/>
    <col min="13305" max="13305" width="16.85546875" style="29" bestFit="1" customWidth="1"/>
    <col min="13306" max="13306" width="13.85546875" style="29" bestFit="1" customWidth="1"/>
    <col min="13307" max="13307" width="11.42578125" style="29"/>
    <col min="13308" max="13308" width="4" style="29" bestFit="1" customWidth="1"/>
    <col min="13309" max="13309" width="24.140625" style="29" bestFit="1" customWidth="1"/>
    <col min="13310" max="13310" width="13.85546875" style="29" customWidth="1"/>
    <col min="13311" max="13322" width="11.7109375" style="29" bestFit="1" customWidth="1"/>
    <col min="13323" max="13323" width="13.7109375" style="29" customWidth="1"/>
    <col min="13324" max="13545" width="11.42578125" style="29"/>
    <col min="13546" max="13546" width="4" style="29" bestFit="1" customWidth="1"/>
    <col min="13547" max="13547" width="24.140625" style="29" bestFit="1" customWidth="1"/>
    <col min="13548" max="13548" width="16.85546875" style="29" bestFit="1" customWidth="1"/>
    <col min="13549" max="13549" width="14.28515625" style="29" bestFit="1" customWidth="1"/>
    <col min="13550" max="13550" width="15.28515625" style="29" bestFit="1" customWidth="1"/>
    <col min="13551" max="13551" width="14.28515625" style="29" bestFit="1" customWidth="1"/>
    <col min="13552" max="13552" width="13.42578125" style="29" customWidth="1"/>
    <col min="13553" max="13554" width="15.28515625" style="29" bestFit="1" customWidth="1"/>
    <col min="13555" max="13555" width="14.28515625" style="29" bestFit="1" customWidth="1"/>
    <col min="13556" max="13556" width="15.28515625" style="29" bestFit="1" customWidth="1"/>
    <col min="13557" max="13560" width="14.28515625" style="29" bestFit="1" customWidth="1"/>
    <col min="13561" max="13561" width="16.85546875" style="29" bestFit="1" customWidth="1"/>
    <col min="13562" max="13562" width="13.85546875" style="29" bestFit="1" customWidth="1"/>
    <col min="13563" max="13563" width="11.42578125" style="29"/>
    <col min="13564" max="13564" width="4" style="29" bestFit="1" customWidth="1"/>
    <col min="13565" max="13565" width="24.140625" style="29" bestFit="1" customWidth="1"/>
    <col min="13566" max="13566" width="13.85546875" style="29" customWidth="1"/>
    <col min="13567" max="13578" width="11.7109375" style="29" bestFit="1" customWidth="1"/>
    <col min="13579" max="13579" width="13.7109375" style="29" customWidth="1"/>
    <col min="13580" max="13801" width="11.42578125" style="29"/>
    <col min="13802" max="13802" width="4" style="29" bestFit="1" customWidth="1"/>
    <col min="13803" max="13803" width="24.140625" style="29" bestFit="1" customWidth="1"/>
    <col min="13804" max="13804" width="16.85546875" style="29" bestFit="1" customWidth="1"/>
    <col min="13805" max="13805" width="14.28515625" style="29" bestFit="1" customWidth="1"/>
    <col min="13806" max="13806" width="15.28515625" style="29" bestFit="1" customWidth="1"/>
    <col min="13807" max="13807" width="14.28515625" style="29" bestFit="1" customWidth="1"/>
    <col min="13808" max="13808" width="13.42578125" style="29" customWidth="1"/>
    <col min="13809" max="13810" width="15.28515625" style="29" bestFit="1" customWidth="1"/>
    <col min="13811" max="13811" width="14.28515625" style="29" bestFit="1" customWidth="1"/>
    <col min="13812" max="13812" width="15.28515625" style="29" bestFit="1" customWidth="1"/>
    <col min="13813" max="13816" width="14.28515625" style="29" bestFit="1" customWidth="1"/>
    <col min="13817" max="13817" width="16.85546875" style="29" bestFit="1" customWidth="1"/>
    <col min="13818" max="13818" width="13.85546875" style="29" bestFit="1" customWidth="1"/>
    <col min="13819" max="13819" width="11.42578125" style="29"/>
    <col min="13820" max="13820" width="4" style="29" bestFit="1" customWidth="1"/>
    <col min="13821" max="13821" width="24.140625" style="29" bestFit="1" customWidth="1"/>
    <col min="13822" max="13822" width="13.85546875" style="29" customWidth="1"/>
    <col min="13823" max="13834" width="11.7109375" style="29" bestFit="1" customWidth="1"/>
    <col min="13835" max="13835" width="13.7109375" style="29" customWidth="1"/>
    <col min="13836" max="14057" width="11.42578125" style="29"/>
    <col min="14058" max="14058" width="4" style="29" bestFit="1" customWidth="1"/>
    <col min="14059" max="14059" width="24.140625" style="29" bestFit="1" customWidth="1"/>
    <col min="14060" max="14060" width="16.85546875" style="29" bestFit="1" customWidth="1"/>
    <col min="14061" max="14061" width="14.28515625" style="29" bestFit="1" customWidth="1"/>
    <col min="14062" max="14062" width="15.28515625" style="29" bestFit="1" customWidth="1"/>
    <col min="14063" max="14063" width="14.28515625" style="29" bestFit="1" customWidth="1"/>
    <col min="14064" max="14064" width="13.42578125" style="29" customWidth="1"/>
    <col min="14065" max="14066" width="15.28515625" style="29" bestFit="1" customWidth="1"/>
    <col min="14067" max="14067" width="14.28515625" style="29" bestFit="1" customWidth="1"/>
    <col min="14068" max="14068" width="15.28515625" style="29" bestFit="1" customWidth="1"/>
    <col min="14069" max="14072" width="14.28515625" style="29" bestFit="1" customWidth="1"/>
    <col min="14073" max="14073" width="16.85546875" style="29" bestFit="1" customWidth="1"/>
    <col min="14074" max="14074" width="13.85546875" style="29" bestFit="1" customWidth="1"/>
    <col min="14075" max="14075" width="11.42578125" style="29"/>
    <col min="14076" max="14076" width="4" style="29" bestFit="1" customWidth="1"/>
    <col min="14077" max="14077" width="24.140625" style="29" bestFit="1" customWidth="1"/>
    <col min="14078" max="14078" width="13.85546875" style="29" customWidth="1"/>
    <col min="14079" max="14090" width="11.7109375" style="29" bestFit="1" customWidth="1"/>
    <col min="14091" max="14091" width="13.7109375" style="29" customWidth="1"/>
    <col min="14092" max="14313" width="11.42578125" style="29"/>
    <col min="14314" max="14314" width="4" style="29" bestFit="1" customWidth="1"/>
    <col min="14315" max="14315" width="24.140625" style="29" bestFit="1" customWidth="1"/>
    <col min="14316" max="14316" width="16.85546875" style="29" bestFit="1" customWidth="1"/>
    <col min="14317" max="14317" width="14.28515625" style="29" bestFit="1" customWidth="1"/>
    <col min="14318" max="14318" width="15.28515625" style="29" bestFit="1" customWidth="1"/>
    <col min="14319" max="14319" width="14.28515625" style="29" bestFit="1" customWidth="1"/>
    <col min="14320" max="14320" width="13.42578125" style="29" customWidth="1"/>
    <col min="14321" max="14322" width="15.28515625" style="29" bestFit="1" customWidth="1"/>
    <col min="14323" max="14323" width="14.28515625" style="29" bestFit="1" customWidth="1"/>
    <col min="14324" max="14324" width="15.28515625" style="29" bestFit="1" customWidth="1"/>
    <col min="14325" max="14328" width="14.28515625" style="29" bestFit="1" customWidth="1"/>
    <col min="14329" max="14329" width="16.85546875" style="29" bestFit="1" customWidth="1"/>
    <col min="14330" max="14330" width="13.85546875" style="29" bestFit="1" customWidth="1"/>
    <col min="14331" max="14331" width="11.42578125" style="29"/>
    <col min="14332" max="14332" width="4" style="29" bestFit="1" customWidth="1"/>
    <col min="14333" max="14333" width="24.140625" style="29" bestFit="1" customWidth="1"/>
    <col min="14334" max="14334" width="13.85546875" style="29" customWidth="1"/>
    <col min="14335" max="14346" width="11.7109375" style="29" bestFit="1" customWidth="1"/>
    <col min="14347" max="14347" width="13.7109375" style="29" customWidth="1"/>
    <col min="14348" max="14569" width="11.42578125" style="29"/>
    <col min="14570" max="14570" width="4" style="29" bestFit="1" customWidth="1"/>
    <col min="14571" max="14571" width="24.140625" style="29" bestFit="1" customWidth="1"/>
    <col min="14572" max="14572" width="16.85546875" style="29" bestFit="1" customWidth="1"/>
    <col min="14573" max="14573" width="14.28515625" style="29" bestFit="1" customWidth="1"/>
    <col min="14574" max="14574" width="15.28515625" style="29" bestFit="1" customWidth="1"/>
    <col min="14575" max="14575" width="14.28515625" style="29" bestFit="1" customWidth="1"/>
    <col min="14576" max="14576" width="13.42578125" style="29" customWidth="1"/>
    <col min="14577" max="14578" width="15.28515625" style="29" bestFit="1" customWidth="1"/>
    <col min="14579" max="14579" width="14.28515625" style="29" bestFit="1" customWidth="1"/>
    <col min="14580" max="14580" width="15.28515625" style="29" bestFit="1" customWidth="1"/>
    <col min="14581" max="14584" width="14.28515625" style="29" bestFit="1" customWidth="1"/>
    <col min="14585" max="14585" width="16.85546875" style="29" bestFit="1" customWidth="1"/>
    <col min="14586" max="14586" width="13.85546875" style="29" bestFit="1" customWidth="1"/>
    <col min="14587" max="14587" width="11.42578125" style="29"/>
    <col min="14588" max="14588" width="4" style="29" bestFit="1" customWidth="1"/>
    <col min="14589" max="14589" width="24.140625" style="29" bestFit="1" customWidth="1"/>
    <col min="14590" max="14590" width="13.85546875" style="29" customWidth="1"/>
    <col min="14591" max="14602" width="11.7109375" style="29" bestFit="1" customWidth="1"/>
    <col min="14603" max="14603" width="13.7109375" style="29" customWidth="1"/>
    <col min="14604" max="14825" width="11.42578125" style="29"/>
    <col min="14826" max="14826" width="4" style="29" bestFit="1" customWidth="1"/>
    <col min="14827" max="14827" width="24.140625" style="29" bestFit="1" customWidth="1"/>
    <col min="14828" max="14828" width="16.85546875" style="29" bestFit="1" customWidth="1"/>
    <col min="14829" max="14829" width="14.28515625" style="29" bestFit="1" customWidth="1"/>
    <col min="14830" max="14830" width="15.28515625" style="29" bestFit="1" customWidth="1"/>
    <col min="14831" max="14831" width="14.28515625" style="29" bestFit="1" customWidth="1"/>
    <col min="14832" max="14832" width="13.42578125" style="29" customWidth="1"/>
    <col min="14833" max="14834" width="15.28515625" style="29" bestFit="1" customWidth="1"/>
    <col min="14835" max="14835" width="14.28515625" style="29" bestFit="1" customWidth="1"/>
    <col min="14836" max="14836" width="15.28515625" style="29" bestFit="1" customWidth="1"/>
    <col min="14837" max="14840" width="14.28515625" style="29" bestFit="1" customWidth="1"/>
    <col min="14841" max="14841" width="16.85546875" style="29" bestFit="1" customWidth="1"/>
    <col min="14842" max="14842" width="13.85546875" style="29" bestFit="1" customWidth="1"/>
    <col min="14843" max="14843" width="11.42578125" style="29"/>
    <col min="14844" max="14844" width="4" style="29" bestFit="1" customWidth="1"/>
    <col min="14845" max="14845" width="24.140625" style="29" bestFit="1" customWidth="1"/>
    <col min="14846" max="14846" width="13.85546875" style="29" customWidth="1"/>
    <col min="14847" max="14858" width="11.7109375" style="29" bestFit="1" customWidth="1"/>
    <col min="14859" max="14859" width="13.7109375" style="29" customWidth="1"/>
    <col min="14860" max="15081" width="11.42578125" style="29"/>
    <col min="15082" max="15082" width="4" style="29" bestFit="1" customWidth="1"/>
    <col min="15083" max="15083" width="24.140625" style="29" bestFit="1" customWidth="1"/>
    <col min="15084" max="15084" width="16.85546875" style="29" bestFit="1" customWidth="1"/>
    <col min="15085" max="15085" width="14.28515625" style="29" bestFit="1" customWidth="1"/>
    <col min="15086" max="15086" width="15.28515625" style="29" bestFit="1" customWidth="1"/>
    <col min="15087" max="15087" width="14.28515625" style="29" bestFit="1" customWidth="1"/>
    <col min="15088" max="15088" width="13.42578125" style="29" customWidth="1"/>
    <col min="15089" max="15090" width="15.28515625" style="29" bestFit="1" customWidth="1"/>
    <col min="15091" max="15091" width="14.28515625" style="29" bestFit="1" customWidth="1"/>
    <col min="15092" max="15092" width="15.28515625" style="29" bestFit="1" customWidth="1"/>
    <col min="15093" max="15096" width="14.28515625" style="29" bestFit="1" customWidth="1"/>
    <col min="15097" max="15097" width="16.85546875" style="29" bestFit="1" customWidth="1"/>
    <col min="15098" max="15098" width="13.85546875" style="29" bestFit="1" customWidth="1"/>
    <col min="15099" max="15099" width="11.42578125" style="29"/>
    <col min="15100" max="15100" width="4" style="29" bestFit="1" customWidth="1"/>
    <col min="15101" max="15101" width="24.140625" style="29" bestFit="1" customWidth="1"/>
    <col min="15102" max="15102" width="13.85546875" style="29" customWidth="1"/>
    <col min="15103" max="15114" width="11.7109375" style="29" bestFit="1" customWidth="1"/>
    <col min="15115" max="15115" width="13.7109375" style="29" customWidth="1"/>
    <col min="15116" max="15337" width="11.42578125" style="29"/>
    <col min="15338" max="15338" width="4" style="29" bestFit="1" customWidth="1"/>
    <col min="15339" max="15339" width="24.140625" style="29" bestFit="1" customWidth="1"/>
    <col min="15340" max="15340" width="16.85546875" style="29" bestFit="1" customWidth="1"/>
    <col min="15341" max="15341" width="14.28515625" style="29" bestFit="1" customWidth="1"/>
    <col min="15342" max="15342" width="15.28515625" style="29" bestFit="1" customWidth="1"/>
    <col min="15343" max="15343" width="14.28515625" style="29" bestFit="1" customWidth="1"/>
    <col min="15344" max="15344" width="13.42578125" style="29" customWidth="1"/>
    <col min="15345" max="15346" width="15.28515625" style="29" bestFit="1" customWidth="1"/>
    <col min="15347" max="15347" width="14.28515625" style="29" bestFit="1" customWidth="1"/>
    <col min="15348" max="15348" width="15.28515625" style="29" bestFit="1" customWidth="1"/>
    <col min="15349" max="15352" width="14.28515625" style="29" bestFit="1" customWidth="1"/>
    <col min="15353" max="15353" width="16.85546875" style="29" bestFit="1" customWidth="1"/>
    <col min="15354" max="15354" width="13.85546875" style="29" bestFit="1" customWidth="1"/>
    <col min="15355" max="15355" width="11.42578125" style="29"/>
    <col min="15356" max="15356" width="4" style="29" bestFit="1" customWidth="1"/>
    <col min="15357" max="15357" width="24.140625" style="29" bestFit="1" customWidth="1"/>
    <col min="15358" max="15358" width="13.85546875" style="29" customWidth="1"/>
    <col min="15359" max="15370" width="11.7109375" style="29" bestFit="1" customWidth="1"/>
    <col min="15371" max="15371" width="13.7109375" style="29" customWidth="1"/>
    <col min="15372" max="15593" width="11.42578125" style="29"/>
    <col min="15594" max="15594" width="4" style="29" bestFit="1" customWidth="1"/>
    <col min="15595" max="15595" width="24.140625" style="29" bestFit="1" customWidth="1"/>
    <col min="15596" max="15596" width="16.85546875" style="29" bestFit="1" customWidth="1"/>
    <col min="15597" max="15597" width="14.28515625" style="29" bestFit="1" customWidth="1"/>
    <col min="15598" max="15598" width="15.28515625" style="29" bestFit="1" customWidth="1"/>
    <col min="15599" max="15599" width="14.28515625" style="29" bestFit="1" customWidth="1"/>
    <col min="15600" max="15600" width="13.42578125" style="29" customWidth="1"/>
    <col min="15601" max="15602" width="15.28515625" style="29" bestFit="1" customWidth="1"/>
    <col min="15603" max="15603" width="14.28515625" style="29" bestFit="1" customWidth="1"/>
    <col min="15604" max="15604" width="15.28515625" style="29" bestFit="1" customWidth="1"/>
    <col min="15605" max="15608" width="14.28515625" style="29" bestFit="1" customWidth="1"/>
    <col min="15609" max="15609" width="16.85546875" style="29" bestFit="1" customWidth="1"/>
    <col min="15610" max="15610" width="13.85546875" style="29" bestFit="1" customWidth="1"/>
    <col min="15611" max="15611" width="11.42578125" style="29"/>
    <col min="15612" max="15612" width="4" style="29" bestFit="1" customWidth="1"/>
    <col min="15613" max="15613" width="24.140625" style="29" bestFit="1" customWidth="1"/>
    <col min="15614" max="15614" width="13.85546875" style="29" customWidth="1"/>
    <col min="15615" max="15626" width="11.7109375" style="29" bestFit="1" customWidth="1"/>
    <col min="15627" max="15627" width="13.7109375" style="29" customWidth="1"/>
    <col min="15628" max="15849" width="11.42578125" style="29"/>
    <col min="15850" max="15850" width="4" style="29" bestFit="1" customWidth="1"/>
    <col min="15851" max="15851" width="24.140625" style="29" bestFit="1" customWidth="1"/>
    <col min="15852" max="15852" width="16.85546875" style="29" bestFit="1" customWidth="1"/>
    <col min="15853" max="15853" width="14.28515625" style="29" bestFit="1" customWidth="1"/>
    <col min="15854" max="15854" width="15.28515625" style="29" bestFit="1" customWidth="1"/>
    <col min="15855" max="15855" width="14.28515625" style="29" bestFit="1" customWidth="1"/>
    <col min="15856" max="15856" width="13.42578125" style="29" customWidth="1"/>
    <col min="15857" max="15858" width="15.28515625" style="29" bestFit="1" customWidth="1"/>
    <col min="15859" max="15859" width="14.28515625" style="29" bestFit="1" customWidth="1"/>
    <col min="15860" max="15860" width="15.28515625" style="29" bestFit="1" customWidth="1"/>
    <col min="15861" max="15864" width="14.28515625" style="29" bestFit="1" customWidth="1"/>
    <col min="15865" max="15865" width="16.85546875" style="29" bestFit="1" customWidth="1"/>
    <col min="15866" max="15866" width="13.85546875" style="29" bestFit="1" customWidth="1"/>
    <col min="15867" max="15867" width="11.42578125" style="29"/>
    <col min="15868" max="15868" width="4" style="29" bestFit="1" customWidth="1"/>
    <col min="15869" max="15869" width="24.140625" style="29" bestFit="1" customWidth="1"/>
    <col min="15870" max="15870" width="13.85546875" style="29" customWidth="1"/>
    <col min="15871" max="15882" width="11.7109375" style="29" bestFit="1" customWidth="1"/>
    <col min="15883" max="15883" width="13.7109375" style="29" customWidth="1"/>
    <col min="15884" max="16105" width="11.42578125" style="29"/>
    <col min="16106" max="16106" width="4" style="29" bestFit="1" customWidth="1"/>
    <col min="16107" max="16107" width="24.140625" style="29" bestFit="1" customWidth="1"/>
    <col min="16108" max="16108" width="16.85546875" style="29" bestFit="1" customWidth="1"/>
    <col min="16109" max="16109" width="14.28515625" style="29" bestFit="1" customWidth="1"/>
    <col min="16110" max="16110" width="15.28515625" style="29" bestFit="1" customWidth="1"/>
    <col min="16111" max="16111" width="14.28515625" style="29" bestFit="1" customWidth="1"/>
    <col min="16112" max="16112" width="13.42578125" style="29" customWidth="1"/>
    <col min="16113" max="16114" width="15.28515625" style="29" bestFit="1" customWidth="1"/>
    <col min="16115" max="16115" width="14.28515625" style="29" bestFit="1" customWidth="1"/>
    <col min="16116" max="16116" width="15.28515625" style="29" bestFit="1" customWidth="1"/>
    <col min="16117" max="16120" width="14.28515625" style="29" bestFit="1" customWidth="1"/>
    <col min="16121" max="16121" width="16.85546875" style="29" bestFit="1" customWidth="1"/>
    <col min="16122" max="16122" width="13.85546875" style="29" bestFit="1" customWidth="1"/>
    <col min="16123" max="16123" width="11.42578125" style="29"/>
    <col min="16124" max="16124" width="4" style="29" bestFit="1" customWidth="1"/>
    <col min="16125" max="16125" width="24.140625" style="29" bestFit="1" customWidth="1"/>
    <col min="16126" max="16126" width="13.85546875" style="29" customWidth="1"/>
    <col min="16127" max="16138" width="11.7109375" style="29" bestFit="1" customWidth="1"/>
    <col min="16139" max="16139" width="13.7109375" style="29" customWidth="1"/>
    <col min="16140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5"/>
    </row>
    <row r="3" spans="1:15" ht="17.25" thickBot="1" x14ac:dyDescent="0.4">
      <c r="A3" s="63" t="s">
        <v>162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x14ac:dyDescent="0.2">
      <c r="A4" s="36"/>
      <c r="B4" s="40" t="s">
        <v>81</v>
      </c>
      <c r="C4" s="61" t="s">
        <v>78</v>
      </c>
      <c r="D4" s="43" t="s">
        <v>82</v>
      </c>
      <c r="E4" s="43" t="s">
        <v>83</v>
      </c>
      <c r="F4" s="43" t="s">
        <v>84</v>
      </c>
      <c r="G4" s="43" t="s">
        <v>85</v>
      </c>
      <c r="H4" s="43" t="s">
        <v>86</v>
      </c>
      <c r="I4" s="43" t="s">
        <v>87</v>
      </c>
      <c r="J4" s="43" t="s">
        <v>88</v>
      </c>
      <c r="K4" s="43" t="s">
        <v>89</v>
      </c>
      <c r="L4" s="43" t="s">
        <v>90</v>
      </c>
      <c r="M4" s="43" t="s">
        <v>91</v>
      </c>
      <c r="N4" s="43" t="s">
        <v>92</v>
      </c>
      <c r="O4" s="43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831782.12052665767</v>
      </c>
      <c r="D6" s="47">
        <f>'[1]Enero 2024'!M11</f>
        <v>93450.315819672091</v>
      </c>
      <c r="E6" s="48">
        <f>'[1]Febrero 2024'!M11</f>
        <v>62368.966144879232</v>
      </c>
      <c r="F6" s="48">
        <f>'[1]Marzo 2024'!M11</f>
        <v>65547.740839370352</v>
      </c>
      <c r="G6" s="48">
        <f>'[1]Abril 2024'!M11</f>
        <v>76496.852711429281</v>
      </c>
      <c r="H6" s="48">
        <f>'[1]Mayo 2024'!M11</f>
        <v>74730.860982915925</v>
      </c>
      <c r="I6" s="48">
        <f>'[1]Junio 2024'!M11</f>
        <v>65406.461578251001</v>
      </c>
      <c r="J6" s="48">
        <f>'[1]Julio 2024'!M11</f>
        <v>73318.078016938176</v>
      </c>
      <c r="K6" s="48">
        <f>'[1]Agosto 2024'!M11</f>
        <v>72964.880828661378</v>
      </c>
      <c r="L6" s="48">
        <f>'[1]Septiembre 2024'!M11</f>
        <v>59896.5858269417</v>
      </c>
      <c r="M6" s="48">
        <f>'[1]Octubre 2024'!M11</f>
        <v>66042.216324244917</v>
      </c>
      <c r="N6" s="48">
        <f>'[1]Noviembre 2024'!M11</f>
        <v>59190.191450388134</v>
      </c>
      <c r="O6" s="48">
        <f>'[1]Diciembre 2024'!M11</f>
        <v>62368.970002965514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1362720.4109948138</v>
      </c>
      <c r="D7" s="51">
        <f>'[1]Enero 2024'!M12</f>
        <v>153100.97396749389</v>
      </c>
      <c r="E7" s="52">
        <f>'[1]Febrero 2024'!M12</f>
        <v>102179.95924757027</v>
      </c>
      <c r="F7" s="52">
        <f>'[1]Marzo 2024'!M12</f>
        <v>107387.79078330236</v>
      </c>
      <c r="G7" s="52">
        <f>'[1]Abril 2024'!M12</f>
        <v>125325.87560396803</v>
      </c>
      <c r="H7" s="52">
        <f>'[1]Mayo 2024'!M12</f>
        <v>122432.62638075871</v>
      </c>
      <c r="I7" s="52">
        <f>'[1]Junio 2024'!M12</f>
        <v>107156.33097186075</v>
      </c>
      <c r="J7" s="52">
        <f>'[1]Julio 2024'!M12</f>
        <v>120118.04406823593</v>
      </c>
      <c r="K7" s="52">
        <f>'[1]Agosto 2024'!M12</f>
        <v>119539.39611982126</v>
      </c>
      <c r="L7" s="52">
        <f>'[1]Septiembre 2024'!M12</f>
        <v>98129.423608667508</v>
      </c>
      <c r="M7" s="52">
        <f>'[1]Octubre 2024'!M12</f>
        <v>108197.89696296932</v>
      </c>
      <c r="N7" s="52">
        <f>'[1]Noviembre 2024'!M12</f>
        <v>96972.127711838184</v>
      </c>
      <c r="O7" s="52">
        <f>'[1]Diciembre 2024'!M12</f>
        <v>102179.96556832756</v>
      </c>
    </row>
    <row r="8" spans="1:15" x14ac:dyDescent="0.2">
      <c r="A8" s="44" t="s">
        <v>96</v>
      </c>
      <c r="B8" s="49" t="s">
        <v>20</v>
      </c>
      <c r="C8" s="50">
        <f t="shared" si="0"/>
        <v>964053.99179555709</v>
      </c>
      <c r="D8" s="51">
        <f>'[1]Enero 2024'!M13</f>
        <v>108310.99608569076</v>
      </c>
      <c r="E8" s="52">
        <f>'[1]Febrero 2024'!M13</f>
        <v>72287.019992762376</v>
      </c>
      <c r="F8" s="52">
        <f>'[1]Marzo 2024'!M13</f>
        <v>75971.290617986349</v>
      </c>
      <c r="G8" s="52">
        <f>'[1]Abril 2024'!M13</f>
        <v>88661.55498696689</v>
      </c>
      <c r="H8" s="52">
        <f>'[1]Mayo 2024'!M13</f>
        <v>86614.731265541806</v>
      </c>
      <c r="I8" s="52">
        <f>'[1]Junio 2024'!M13</f>
        <v>75807.544809704486</v>
      </c>
      <c r="J8" s="52">
        <f>'[1]Julio 2024'!M13</f>
        <v>84977.284361742932</v>
      </c>
      <c r="K8" s="52">
        <f>'[1]Agosto 2024'!M13</f>
        <v>84567.920958940274</v>
      </c>
      <c r="L8" s="52">
        <f>'[1]Septiembre 2024'!M13</f>
        <v>69421.476173143732</v>
      </c>
      <c r="M8" s="52">
        <f>'[1]Octubre 2024'!M13</f>
        <v>76544.398711168891</v>
      </c>
      <c r="N8" s="52">
        <f>'[1]Noviembre 2024'!M13</f>
        <v>68602.749367538418</v>
      </c>
      <c r="O8" s="52">
        <f>'[1]Diciembre 2024'!M13</f>
        <v>72287.024464370232</v>
      </c>
    </row>
    <row r="9" spans="1:15" x14ac:dyDescent="0.2">
      <c r="A9" s="44" t="s">
        <v>97</v>
      </c>
      <c r="B9" s="49" t="s">
        <v>21</v>
      </c>
      <c r="C9" s="50">
        <f t="shared" si="0"/>
        <v>1239340.9621578369</v>
      </c>
      <c r="D9" s="51">
        <f>'[1]Enero 2024'!M14</f>
        <v>139239.35302741863</v>
      </c>
      <c r="E9" s="52">
        <f>'[1]Febrero 2024'!M14</f>
        <v>92928.680003175119</v>
      </c>
      <c r="F9" s="52">
        <f>'[1]Marzo 2024'!M14</f>
        <v>97664.999276134709</v>
      </c>
      <c r="G9" s="52">
        <f>'[1]Abril 2024'!M14</f>
        <v>113978.98644587504</v>
      </c>
      <c r="H9" s="52">
        <f>'[1]Mayo 2024'!M14</f>
        <v>111347.68933817485</v>
      </c>
      <c r="I9" s="52">
        <f>'[1]Junio 2024'!M14</f>
        <v>97454.495622488321</v>
      </c>
      <c r="J9" s="52">
        <f>'[1]Julio 2024'!M14</f>
        <v>109242.66717291546</v>
      </c>
      <c r="K9" s="52">
        <f>'[1]Agosto 2024'!M14</f>
        <v>108716.40947591997</v>
      </c>
      <c r="L9" s="52">
        <f>'[1]Septiembre 2024'!M14</f>
        <v>89244.876124206537</v>
      </c>
      <c r="M9" s="52">
        <f>'[1]Octubre 2024'!M14</f>
        <v>98401.75918965615</v>
      </c>
      <c r="N9" s="52">
        <f>'[1]Noviembre 2024'!M14</f>
        <v>88192.360730215529</v>
      </c>
      <c r="O9" s="52">
        <f>'[1]Diciembre 2024'!M14</f>
        <v>92928.685751656871</v>
      </c>
    </row>
    <row r="10" spans="1:15" x14ac:dyDescent="0.2">
      <c r="A10" s="44" t="s">
        <v>98</v>
      </c>
      <c r="B10" s="49" t="s">
        <v>22</v>
      </c>
      <c r="C10" s="50">
        <f t="shared" si="0"/>
        <v>5181934.3509956058</v>
      </c>
      <c r="D10" s="51">
        <f>'[1]Enero 2024'!M15</f>
        <v>582187.79859169503</v>
      </c>
      <c r="E10" s="52">
        <f>'[1]Febrero 2024'!M15</f>
        <v>388553.54079695407</v>
      </c>
      <c r="F10" s="52">
        <f>'[1]Marzo 2024'!M15</f>
        <v>408357.04627868941</v>
      </c>
      <c r="G10" s="52">
        <f>'[1]Abril 2024'!M15</f>
        <v>476569.11470688734</v>
      </c>
      <c r="H10" s="52">
        <f>'[1]Mayo 2024'!M15</f>
        <v>465567.13116369315</v>
      </c>
      <c r="I10" s="52">
        <f>'[1]Junio 2024'!M15</f>
        <v>407476.88807594508</v>
      </c>
      <c r="J10" s="52">
        <f>'[1]Julio 2024'!M15</f>
        <v>456765.60922515206</v>
      </c>
      <c r="K10" s="52">
        <f>'[1]Agosto 2024'!M15</f>
        <v>454565.21972718148</v>
      </c>
      <c r="L10" s="52">
        <f>'[1]Septiembre 2024'!M15</f>
        <v>373150.81431115995</v>
      </c>
      <c r="M10" s="52">
        <f>'[1]Octubre 2024'!M15</f>
        <v>411437.58797051408</v>
      </c>
      <c r="N10" s="52">
        <f>'[1]Noviembre 2024'!M15</f>
        <v>368750.03531521891</v>
      </c>
      <c r="O10" s="52">
        <f>'[1]Diciembre 2024'!M15</f>
        <v>388553.56483251497</v>
      </c>
    </row>
    <row r="11" spans="1:15" x14ac:dyDescent="0.2">
      <c r="A11" s="44" t="s">
        <v>99</v>
      </c>
      <c r="B11" s="49" t="s">
        <v>23</v>
      </c>
      <c r="C11" s="50">
        <f t="shared" si="0"/>
        <v>1029766.1799951822</v>
      </c>
      <c r="D11" s="51">
        <f>'[1]Enero 2024'!M16</f>
        <v>115693.7284009376</v>
      </c>
      <c r="E11" s="52">
        <f>'[1]Febrero 2024'!M16</f>
        <v>77214.273344317204</v>
      </c>
      <c r="F11" s="52">
        <f>'[1]Marzo 2024'!M16</f>
        <v>81149.672523297952</v>
      </c>
      <c r="G11" s="52">
        <f>'[1]Abril 2024'!M16</f>
        <v>94704.935167908567</v>
      </c>
      <c r="H11" s="52">
        <f>'[1]Mayo 2024'!M16</f>
        <v>92518.595126092288</v>
      </c>
      <c r="I11" s="52">
        <f>'[1]Junio 2024'!M16</f>
        <v>80974.765415480695</v>
      </c>
      <c r="J11" s="52">
        <f>'[1]Julio 2024'!M16</f>
        <v>90769.535988927833</v>
      </c>
      <c r="K11" s="52">
        <f>'[1]Agosto 2024'!M16</f>
        <v>90332.269413485541</v>
      </c>
      <c r="L11" s="52">
        <f>'[1]Septiembre 2024'!M16</f>
        <v>74153.407316221055</v>
      </c>
      <c r="M11" s="52">
        <f>'[1]Octubre 2024'!M16</f>
        <v>81761.845012456688</v>
      </c>
      <c r="N11" s="52">
        <f>'[1]Noviembre 2024'!M16</f>
        <v>73278.87416533647</v>
      </c>
      <c r="O11" s="52">
        <f>'[1]Diciembre 2024'!M16</f>
        <v>77214.278120720381</v>
      </c>
    </row>
    <row r="12" spans="1:15" x14ac:dyDescent="0.2">
      <c r="A12" s="44" t="s">
        <v>100</v>
      </c>
      <c r="B12" s="49" t="s">
        <v>24</v>
      </c>
      <c r="C12" s="50">
        <f t="shared" si="0"/>
        <v>810171.8723425871</v>
      </c>
      <c r="D12" s="51">
        <f>'[1]Enero 2024'!M17</f>
        <v>91022.414969309713</v>
      </c>
      <c r="E12" s="52">
        <f>'[1]Febrero 2024'!M17</f>
        <v>60748.579262168481</v>
      </c>
      <c r="F12" s="52">
        <f>'[1]Marzo 2024'!M17</f>
        <v>63844.767293188517</v>
      </c>
      <c r="G12" s="52">
        <f>'[1]Abril 2024'!M17</f>
        <v>74509.414016128198</v>
      </c>
      <c r="H12" s="52">
        <f>'[1]Mayo 2024'!M17</f>
        <v>72789.303917674435</v>
      </c>
      <c r="I12" s="52">
        <f>'[1]Junio 2024'!M17</f>
        <v>63707.158560469223</v>
      </c>
      <c r="J12" s="52">
        <f>'[1]Julio 2024'!M17</f>
        <v>71413.225985108162</v>
      </c>
      <c r="K12" s="52">
        <f>'[1]Agosto 2024'!M17</f>
        <v>71069.205092772609</v>
      </c>
      <c r="L12" s="52">
        <f>'[1]Septiembre 2024'!M17</f>
        <v>58340.433015819566</v>
      </c>
      <c r="M12" s="52">
        <f>'[1]Octubre 2024'!M17</f>
        <v>64326.395978780711</v>
      </c>
      <c r="N12" s="52">
        <f>'[1]Noviembre 2024'!M17</f>
        <v>57652.39123114846</v>
      </c>
      <c r="O12" s="52">
        <f>'[1]Diciembre 2024'!M17</f>
        <v>60748.583020019134</v>
      </c>
    </row>
    <row r="13" spans="1:15" x14ac:dyDescent="0.2">
      <c r="A13" s="44" t="s">
        <v>101</v>
      </c>
      <c r="B13" s="49" t="s">
        <v>25</v>
      </c>
      <c r="C13" s="50">
        <f t="shared" si="0"/>
        <v>2497293.9171969974</v>
      </c>
      <c r="D13" s="51">
        <f>'[1]Enero 2024'!M18</f>
        <v>280569.75438332482</v>
      </c>
      <c r="E13" s="52">
        <f>'[1]Febrero 2024'!M18</f>
        <v>187252.93070360084</v>
      </c>
      <c r="F13" s="52">
        <f>'[1]Marzo 2024'!M18</f>
        <v>196796.69765024559</v>
      </c>
      <c r="G13" s="52">
        <f>'[1]Abril 2024'!M18</f>
        <v>229669.66979286558</v>
      </c>
      <c r="H13" s="52">
        <f>'[1]Mayo 2024'!M18</f>
        <v>224367.55966979126</v>
      </c>
      <c r="I13" s="52">
        <f>'[1]Junio 2024'!M18</f>
        <v>196372.52907206549</v>
      </c>
      <c r="J13" s="52">
        <f>'[1]Julio 2024'!M18</f>
        <v>220125.90284622082</v>
      </c>
      <c r="K13" s="52">
        <f>'[1]Agosto 2024'!M18</f>
        <v>219065.48429659361</v>
      </c>
      <c r="L13" s="52">
        <f>'[1]Septiembre 2024'!M18</f>
        <v>179830.00085621042</v>
      </c>
      <c r="M13" s="52">
        <f>'[1]Octubre 2024'!M18</f>
        <v>198281.28188222984</v>
      </c>
      <c r="N13" s="52">
        <f>'[1]Noviembre 2024'!M18</f>
        <v>177709.16375695608</v>
      </c>
      <c r="O13" s="52">
        <f>'[1]Diciembre 2024'!M18</f>
        <v>187252.94228689309</v>
      </c>
    </row>
    <row r="14" spans="1:15" x14ac:dyDescent="0.2">
      <c r="A14" s="44" t="s">
        <v>102</v>
      </c>
      <c r="B14" s="49" t="s">
        <v>26</v>
      </c>
      <c r="C14" s="50">
        <f t="shared" si="0"/>
        <v>3328787.2472648085</v>
      </c>
      <c r="D14" s="51">
        <f>'[1]Enero 2024'!M19</f>
        <v>373987.62473570579</v>
      </c>
      <c r="E14" s="52">
        <f>'[1]Febrero 2024'!M19</f>
        <v>249600.24266536374</v>
      </c>
      <c r="F14" s="52">
        <f>'[1]Marzo 2024'!M19</f>
        <v>262321.68065233354</v>
      </c>
      <c r="G14" s="52">
        <f>'[1]Abril 2024'!M19</f>
        <v>306139.96319188637</v>
      </c>
      <c r="H14" s="52">
        <f>'[1]Mayo 2024'!M19</f>
        <v>299072.47448351135</v>
      </c>
      <c r="I14" s="52">
        <f>'[1]Junio 2024'!M19</f>
        <v>261756.28186446431</v>
      </c>
      <c r="J14" s="52">
        <f>'[1]Julio 2024'!M19</f>
        <v>293418.5252049166</v>
      </c>
      <c r="K14" s="52">
        <f>'[1]Agosto 2024'!M19</f>
        <v>292005.03209525329</v>
      </c>
      <c r="L14" s="52">
        <f>'[1]Septiembre 2024'!M19</f>
        <v>239705.79089772055</v>
      </c>
      <c r="M14" s="52">
        <f>'[1]Octubre 2024'!M19</f>
        <v>264300.56868985633</v>
      </c>
      <c r="N14" s="52">
        <f>'[1]Noviembre 2024'!M19</f>
        <v>236878.80467839399</v>
      </c>
      <c r="O14" s="52">
        <f>'[1]Diciembre 2024'!M19</f>
        <v>249600.25810540275</v>
      </c>
    </row>
    <row r="15" spans="1:15" x14ac:dyDescent="0.2">
      <c r="A15" s="44" t="s">
        <v>103</v>
      </c>
      <c r="B15" s="49" t="s">
        <v>27</v>
      </c>
      <c r="C15" s="50">
        <f t="shared" si="0"/>
        <v>1843080.9913014139</v>
      </c>
      <c r="D15" s="51">
        <f>'[1]Enero 2024'!M20</f>
        <v>207069.25103090313</v>
      </c>
      <c r="E15" s="52">
        <f>'[1]Febrero 2024'!M20</f>
        <v>138198.51751076957</v>
      </c>
      <c r="F15" s="52">
        <f>'[1]Marzo 2024'!M20</f>
        <v>145242.11591288113</v>
      </c>
      <c r="G15" s="52">
        <f>'[1]Abril 2024'!M20</f>
        <v>169503.39716072407</v>
      </c>
      <c r="H15" s="52">
        <f>'[1]Mayo 2024'!M20</f>
        <v>165590.27411408102</v>
      </c>
      <c r="I15" s="52">
        <f>'[1]Junio 2024'!M20</f>
        <v>144929.06624012633</v>
      </c>
      <c r="J15" s="52">
        <f>'[1]Julio 2024'!M20</f>
        <v>162459.79875861254</v>
      </c>
      <c r="K15" s="52">
        <f>'[1]Agosto 2024'!M20</f>
        <v>161677.1767139335</v>
      </c>
      <c r="L15" s="52">
        <f>'[1]Septiembre 2024'!M20</f>
        <v>132720.16319801612</v>
      </c>
      <c r="M15" s="52">
        <f>'[1]Octubre 2024'!M20</f>
        <v>146337.78549310702</v>
      </c>
      <c r="N15" s="52">
        <f>'[1]Noviembre 2024'!M20</f>
        <v>131154.91910865801</v>
      </c>
      <c r="O15" s="52">
        <f>'[1]Diciembre 2024'!M20</f>
        <v>138198.5260596014</v>
      </c>
    </row>
    <row r="16" spans="1:15" x14ac:dyDescent="0.2">
      <c r="A16" s="44" t="s">
        <v>104</v>
      </c>
      <c r="B16" s="49" t="s">
        <v>28</v>
      </c>
      <c r="C16" s="50">
        <f t="shared" si="0"/>
        <v>1168906.2558962405</v>
      </c>
      <c r="D16" s="51">
        <f>'[1]Enero 2024'!M21</f>
        <v>131326.0481097264</v>
      </c>
      <c r="E16" s="52">
        <f>'[1]Febrero 2024'!M21</f>
        <v>87647.321217207733</v>
      </c>
      <c r="F16" s="52">
        <f>'[1]Marzo 2024'!M21</f>
        <v>92114.464156181566</v>
      </c>
      <c r="G16" s="52">
        <f>'[1]Abril 2024'!M21</f>
        <v>107501.28847942366</v>
      </c>
      <c r="H16" s="52">
        <f>'[1]Mayo 2024'!M21</f>
        <v>105019.53426954326</v>
      </c>
      <c r="I16" s="52">
        <f>'[1]Junio 2024'!M21</f>
        <v>91915.923927826734</v>
      </c>
      <c r="J16" s="52">
        <f>'[1]Julio 2024'!M21</f>
        <v>103034.14554044986</v>
      </c>
      <c r="K16" s="52">
        <f>'[1]Agosto 2024'!M21</f>
        <v>102537.79632500833</v>
      </c>
      <c r="L16" s="52">
        <f>'[1]Septiembre 2024'!M21</f>
        <v>84172.876709116972</v>
      </c>
      <c r="M16" s="52">
        <f>'[1]Octubre 2024'!M21</f>
        <v>92809.35224453242</v>
      </c>
      <c r="N16" s="52">
        <f>'[1]Noviembre 2024'!M21</f>
        <v>83180.178278233943</v>
      </c>
      <c r="O16" s="52">
        <f>'[1]Diciembre 2024'!M21</f>
        <v>87647.326638989558</v>
      </c>
    </row>
    <row r="17" spans="1:15" x14ac:dyDescent="0.2">
      <c r="A17" s="44" t="s">
        <v>105</v>
      </c>
      <c r="B17" s="49" t="s">
        <v>29</v>
      </c>
      <c r="C17" s="50">
        <f t="shared" si="0"/>
        <v>885587.25972021034</v>
      </c>
      <c r="D17" s="51">
        <f>'[1]Enero 2024'!M22</f>
        <v>99495.296982738277</v>
      </c>
      <c r="E17" s="52">
        <f>'[1]Febrero 2024'!M22</f>
        <v>66403.401151318714</v>
      </c>
      <c r="F17" s="52">
        <f>'[1]Marzo 2024'!M22</f>
        <v>69787.799903698615</v>
      </c>
      <c r="G17" s="52">
        <f>'[1]Abril 2024'!M22</f>
        <v>81445.172357205127</v>
      </c>
      <c r="H17" s="52">
        <f>'[1]Mayo 2024'!M22</f>
        <v>79564.944666626165</v>
      </c>
      <c r="I17" s="52">
        <f>'[1]Junio 2024'!M22</f>
        <v>69637.381770605338</v>
      </c>
      <c r="J17" s="52">
        <f>'[1]Julio 2024'!M22</f>
        <v>78060.773604825212</v>
      </c>
      <c r="K17" s="52">
        <f>'[1]Agosto 2024'!M22</f>
        <v>77684.729299005223</v>
      </c>
      <c r="L17" s="52">
        <f>'[1]Septiembre 2024'!M22</f>
        <v>63771.091010578763</v>
      </c>
      <c r="M17" s="52">
        <f>'[1]Octubre 2024'!M22</f>
        <v>70314.261315698706</v>
      </c>
      <c r="N17" s="52">
        <f>'[1]Noviembre 2024'!M22</f>
        <v>63019.002398938806</v>
      </c>
      <c r="O17" s="52">
        <f>'[1]Diciembre 2024'!M22</f>
        <v>66403.405258971368</v>
      </c>
    </row>
    <row r="18" spans="1:15" x14ac:dyDescent="0.2">
      <c r="A18" s="44" t="s">
        <v>106</v>
      </c>
      <c r="B18" s="49" t="s">
        <v>30</v>
      </c>
      <c r="C18" s="50">
        <f t="shared" si="0"/>
        <v>1196694.3377080066</v>
      </c>
      <c r="D18" s="51">
        <f>'[1]Enero 2024'!M23</f>
        <v>134448.02555700336</v>
      </c>
      <c r="E18" s="52">
        <f>'[1]Febrero 2024'!M23</f>
        <v>89730.93649454962</v>
      </c>
      <c r="F18" s="52">
        <f>'[1]Marzo 2024'!M23</f>
        <v>94304.275574426007</v>
      </c>
      <c r="G18" s="52">
        <f>'[1]Abril 2024'!M23</f>
        <v>110056.8865729988</v>
      </c>
      <c r="H18" s="52">
        <f>'[1]Mayo 2024'!M23</f>
        <v>107516.13431372568</v>
      </c>
      <c r="I18" s="52">
        <f>'[1]Junio 2024'!M23</f>
        <v>94101.015504697585</v>
      </c>
      <c r="J18" s="52">
        <f>'[1]Julio 2024'!M23</f>
        <v>105483.54749312242</v>
      </c>
      <c r="K18" s="52">
        <f>'[1]Agosto 2024'!M23</f>
        <v>104975.3987064695</v>
      </c>
      <c r="L18" s="52">
        <f>'[1]Septiembre 2024'!M23</f>
        <v>86173.894987979089</v>
      </c>
      <c r="M18" s="52">
        <f>'[1]Octubre 2024'!M23</f>
        <v>95015.683043139259</v>
      </c>
      <c r="N18" s="52">
        <f>'[1]Noviembre 2024'!M23</f>
        <v>85157.597414673248</v>
      </c>
      <c r="O18" s="52">
        <f>'[1]Diciembre 2024'!M23</f>
        <v>89730.942045221949</v>
      </c>
    </row>
    <row r="19" spans="1:15" x14ac:dyDescent="0.2">
      <c r="A19" s="44" t="s">
        <v>107</v>
      </c>
      <c r="B19" s="49" t="s">
        <v>31</v>
      </c>
      <c r="C19" s="50">
        <f t="shared" si="0"/>
        <v>722568.98660567985</v>
      </c>
      <c r="D19" s="51">
        <f>'[1]Enero 2024'!M24</f>
        <v>81180.273455561866</v>
      </c>
      <c r="E19" s="52">
        <f>'[1]Febrero 2024'!M24</f>
        <v>54179.910280368946</v>
      </c>
      <c r="F19" s="52">
        <f>'[1]Marzo 2024'!M24</f>
        <v>56941.31131672678</v>
      </c>
      <c r="G19" s="52">
        <f>'[1]Abril 2024'!M24</f>
        <v>66452.802937412896</v>
      </c>
      <c r="H19" s="52">
        <f>'[1]Mayo 2024'!M24</f>
        <v>64918.686223269113</v>
      </c>
      <c r="I19" s="52">
        <f>'[1]Junio 2024'!M24</f>
        <v>56818.582046625648</v>
      </c>
      <c r="J19" s="52">
        <f>'[1]Julio 2024'!M24</f>
        <v>63691.401901055069</v>
      </c>
      <c r="K19" s="52">
        <f>'[1]Agosto 2024'!M24</f>
        <v>63384.579563681982</v>
      </c>
      <c r="L19" s="52">
        <f>'[1]Septiembre 2024'!M24</f>
        <v>52032.153918757293</v>
      </c>
      <c r="M19" s="52">
        <f>'[1]Octubre 2024'!M24</f>
        <v>57370.862086321271</v>
      </c>
      <c r="N19" s="52">
        <f>'[1]Noviembre 2024'!M24</f>
        <v>51418.509244011126</v>
      </c>
      <c r="O19" s="52">
        <f>'[1]Diciembre 2024'!M24</f>
        <v>54179.913631887837</v>
      </c>
    </row>
    <row r="20" spans="1:15" x14ac:dyDescent="0.2">
      <c r="A20" s="44" t="s">
        <v>108</v>
      </c>
      <c r="B20" s="49" t="s">
        <v>32</v>
      </c>
      <c r="C20" s="50">
        <f t="shared" si="0"/>
        <v>904572.20811163937</v>
      </c>
      <c r="D20" s="51">
        <f>'[1]Enero 2024'!M25</f>
        <v>101628.24668100289</v>
      </c>
      <c r="E20" s="52">
        <f>'[1]Febrero 2024'!M25</f>
        <v>67826.936923808738</v>
      </c>
      <c r="F20" s="52">
        <f>'[1]Marzo 2024'!M25</f>
        <v>71283.889379897373</v>
      </c>
      <c r="G20" s="52">
        <f>'[1]Abril 2024'!M25</f>
        <v>83191.169013052568</v>
      </c>
      <c r="H20" s="52">
        <f>'[1]Mayo 2024'!M25</f>
        <v>81270.63357721419</v>
      </c>
      <c r="I20" s="52">
        <f>'[1]Junio 2024'!M25</f>
        <v>71130.246628944515</v>
      </c>
      <c r="J20" s="52">
        <f>'[1]Julio 2024'!M25</f>
        <v>79734.216556963933</v>
      </c>
      <c r="K20" s="52">
        <f>'[1]Agosto 2024'!M25</f>
        <v>79350.110728509651</v>
      </c>
      <c r="L20" s="52">
        <f>'[1]Septiembre 2024'!M25</f>
        <v>65138.196124628703</v>
      </c>
      <c r="M20" s="52">
        <f>'[1]Octubre 2024'!M25</f>
        <v>71821.636910376692</v>
      </c>
      <c r="N20" s="52">
        <f>'[1]Noviembre 2024'!M25</f>
        <v>64369.984467720133</v>
      </c>
      <c r="O20" s="52">
        <f>'[1]Diciembre 2024'!M25</f>
        <v>67826.941119520008</v>
      </c>
    </row>
    <row r="21" spans="1:15" x14ac:dyDescent="0.2">
      <c r="A21" s="44" t="s">
        <v>109</v>
      </c>
      <c r="B21" s="49" t="s">
        <v>33</v>
      </c>
      <c r="C21" s="50">
        <f t="shared" si="0"/>
        <v>4216497.9721150724</v>
      </c>
      <c r="D21" s="51">
        <f>'[1]Enero 2024'!M26</f>
        <v>473721.49199080089</v>
      </c>
      <c r="E21" s="52">
        <f>'[1]Febrero 2024'!M26</f>
        <v>316162.86619179469</v>
      </c>
      <c r="F21" s="52">
        <f>'[1]Marzo 2024'!M26</f>
        <v>332276.81805775448</v>
      </c>
      <c r="G21" s="52">
        <f>'[1]Abril 2024'!M26</f>
        <v>387780.42515111942</v>
      </c>
      <c r="H21" s="52">
        <f>'[1]Mayo 2024'!M26</f>
        <v>378828.2003337192</v>
      </c>
      <c r="I21" s="52">
        <f>'[1]Junio 2024'!M26</f>
        <v>331560.64046351321</v>
      </c>
      <c r="J21" s="52">
        <f>'[1]Julio 2024'!M26</f>
        <v>371666.47328515968</v>
      </c>
      <c r="K21" s="52">
        <f>'[1]Agosto 2024'!M26</f>
        <v>369876.03418894199</v>
      </c>
      <c r="L21" s="52">
        <f>'[1]Septiembre 2024'!M26</f>
        <v>303629.79251827043</v>
      </c>
      <c r="M21" s="52">
        <f>'[1]Octubre 2024'!M26</f>
        <v>334783.4298588282</v>
      </c>
      <c r="N21" s="52">
        <f>'[1]Noviembre 2024'!M26</f>
        <v>300048.91432583501</v>
      </c>
      <c r="O21" s="52">
        <f>'[1]Diciembre 2024'!M26</f>
        <v>316162.88574933569</v>
      </c>
    </row>
    <row r="22" spans="1:15" x14ac:dyDescent="0.2">
      <c r="A22" s="44" t="s">
        <v>110</v>
      </c>
      <c r="B22" s="49" t="s">
        <v>34</v>
      </c>
      <c r="C22" s="50">
        <f t="shared" si="0"/>
        <v>1161126.4395883451</v>
      </c>
      <c r="D22" s="51">
        <f>'[1]Enero 2024'!M27</f>
        <v>130451.98953951873</v>
      </c>
      <c r="E22" s="52">
        <f>'[1]Febrero 2024'!M27</f>
        <v>87063.972419552316</v>
      </c>
      <c r="F22" s="52">
        <f>'[1]Marzo 2024'!M27</f>
        <v>91501.383674474477</v>
      </c>
      <c r="G22" s="52">
        <f>'[1]Abril 2024'!M27</f>
        <v>106785.79887278218</v>
      </c>
      <c r="H22" s="52">
        <f>'[1]Mayo 2024'!M27</f>
        <v>104320.56231928084</v>
      </c>
      <c r="I22" s="52">
        <f>'[1]Junio 2024'!M27</f>
        <v>91304.164857908283</v>
      </c>
      <c r="J22" s="52">
        <f>'[1]Julio 2024'!M27</f>
        <v>102348.38761786005</v>
      </c>
      <c r="K22" s="52">
        <f>'[1]Agosto 2024'!M27</f>
        <v>101855.3419228687</v>
      </c>
      <c r="L22" s="52">
        <f>'[1]Septiembre 2024'!M27</f>
        <v>83612.652554612869</v>
      </c>
      <c r="M22" s="52">
        <f>'[1]Octubre 2024'!M27</f>
        <v>92191.6468396079</v>
      </c>
      <c r="N22" s="52">
        <f>'[1]Noviembre 2024'!M27</f>
        <v>82626.561164630184</v>
      </c>
      <c r="O22" s="52">
        <f>'[1]Diciembre 2024'!M27</f>
        <v>87063.977805248724</v>
      </c>
    </row>
    <row r="23" spans="1:15" x14ac:dyDescent="0.2">
      <c r="A23" s="44" t="s">
        <v>111</v>
      </c>
      <c r="B23" s="49" t="s">
        <v>35</v>
      </c>
      <c r="C23" s="50">
        <f t="shared" si="0"/>
        <v>1938365.4353084264</v>
      </c>
      <c r="D23" s="51">
        <f>'[1]Enero 2024'!M28</f>
        <v>217774.41187220521</v>
      </c>
      <c r="E23" s="52">
        <f>'[1]Febrero 2024'!M28</f>
        <v>145343.16767305511</v>
      </c>
      <c r="F23" s="52">
        <f>'[1]Marzo 2024'!M28</f>
        <v>152750.90924669383</v>
      </c>
      <c r="G23" s="52">
        <f>'[1]Abril 2024'!M28</f>
        <v>178266.46130819546</v>
      </c>
      <c r="H23" s="52">
        <f>'[1]Mayo 2024'!M28</f>
        <v>174151.03583665076</v>
      </c>
      <c r="I23" s="52">
        <f>'[1]Junio 2024'!M28</f>
        <v>152421.6753887861</v>
      </c>
      <c r="J23" s="52">
        <f>'[1]Julio 2024'!M28</f>
        <v>170858.71973455674</v>
      </c>
      <c r="K23" s="52">
        <f>'[1]Agosto 2024'!M28</f>
        <v>170035.63733748582</v>
      </c>
      <c r="L23" s="52">
        <f>'[1]Septiembre 2024'!M28</f>
        <v>139581.59089355834</v>
      </c>
      <c r="M23" s="52">
        <f>'[1]Octubre 2024'!M28</f>
        <v>153903.2232539742</v>
      </c>
      <c r="N23" s="52">
        <f>'[1]Noviembre 2024'!M28</f>
        <v>137935.42609941645</v>
      </c>
      <c r="O23" s="52">
        <f>'[1]Diciembre 2024'!M28</f>
        <v>145343.17666384837</v>
      </c>
    </row>
    <row r="24" spans="1:15" x14ac:dyDescent="0.2">
      <c r="A24" s="44" t="s">
        <v>112</v>
      </c>
      <c r="B24" s="49" t="s">
        <v>36</v>
      </c>
      <c r="C24" s="50">
        <f t="shared" si="0"/>
        <v>952143.99393165042</v>
      </c>
      <c r="D24" s="51">
        <f>'[1]Enero 2024'!M29</f>
        <v>106972.91363076976</v>
      </c>
      <c r="E24" s="52">
        <f>'[1]Febrero 2024'!M29</f>
        <v>71393.980535399125</v>
      </c>
      <c r="F24" s="52">
        <f>'[1]Marzo 2024'!M29</f>
        <v>75032.735395271869</v>
      </c>
      <c r="G24" s="52">
        <f>'[1]Abril 2024'!M29</f>
        <v>87566.223252964439</v>
      </c>
      <c r="H24" s="52">
        <f>'[1]Mayo 2024'!M29</f>
        <v>85544.686150709444</v>
      </c>
      <c r="I24" s="52">
        <f>'[1]Junio 2024'!M29</f>
        <v>74871.01251541877</v>
      </c>
      <c r="J24" s="52">
        <f>'[1]Julio 2024'!M29</f>
        <v>83927.468393091694</v>
      </c>
      <c r="K24" s="52">
        <f>'[1]Agosto 2024'!M29</f>
        <v>83523.162297550283</v>
      </c>
      <c r="L24" s="52">
        <f>'[1]Septiembre 2024'!M29</f>
        <v>68563.837866609218</v>
      </c>
      <c r="M24" s="52">
        <f>'[1]Octubre 2024'!M29</f>
        <v>75598.763266575072</v>
      </c>
      <c r="N24" s="52">
        <f>'[1]Noviembre 2024'!M29</f>
        <v>67755.225675526395</v>
      </c>
      <c r="O24" s="52">
        <f>'[1]Diciembre 2024'!M29</f>
        <v>71393.984951764403</v>
      </c>
    </row>
    <row r="25" spans="1:15" x14ac:dyDescent="0.2">
      <c r="A25" s="44" t="s">
        <v>113</v>
      </c>
      <c r="B25" s="49" t="s">
        <v>37</v>
      </c>
      <c r="C25" s="50">
        <f t="shared" si="0"/>
        <v>1240162.1138717162</v>
      </c>
      <c r="D25" s="51">
        <f>'[1]Enero 2024'!M30</f>
        <v>139331.60902223282</v>
      </c>
      <c r="E25" s="52">
        <f>'[1]Febrero 2024'!M30</f>
        <v>92990.251876600698</v>
      </c>
      <c r="F25" s="52">
        <f>'[1]Marzo 2024'!M30</f>
        <v>97729.709298630827</v>
      </c>
      <c r="G25" s="52">
        <f>'[1]Abril 2024'!M30</f>
        <v>114054.5056475508</v>
      </c>
      <c r="H25" s="52">
        <f>'[1]Mayo 2024'!M30</f>
        <v>111421.46511798714</v>
      </c>
      <c r="I25" s="52">
        <f>'[1]Junio 2024'!M30</f>
        <v>97519.066171311526</v>
      </c>
      <c r="J25" s="52">
        <f>'[1]Julio 2024'!M30</f>
        <v>109315.04822552069</v>
      </c>
      <c r="K25" s="52">
        <f>'[1]Agosto 2024'!M30</f>
        <v>108788.44184529512</v>
      </c>
      <c r="L25" s="52">
        <f>'[1]Septiembre 2024'!M30</f>
        <v>89304.007215021702</v>
      </c>
      <c r="M25" s="52">
        <f>'[1]Octubre 2024'!M30</f>
        <v>98466.957368103031</v>
      </c>
      <c r="N25" s="52">
        <f>'[1]Noviembre 2024'!M30</f>
        <v>88250.794454570583</v>
      </c>
      <c r="O25" s="52">
        <f>'[1]Diciembre 2024'!M30</f>
        <v>92990.257628891239</v>
      </c>
    </row>
    <row r="26" spans="1:15" x14ac:dyDescent="0.2">
      <c r="A26" s="44" t="s">
        <v>114</v>
      </c>
      <c r="B26" s="49" t="s">
        <v>38</v>
      </c>
      <c r="C26" s="50">
        <f t="shared" si="0"/>
        <v>768687.74491918564</v>
      </c>
      <c r="D26" s="51">
        <f>'[1]Enero 2024'!M31</f>
        <v>86361.69347319752</v>
      </c>
      <c r="E26" s="52">
        <f>'[1]Febrero 2024'!M31</f>
        <v>57638.002495765075</v>
      </c>
      <c r="F26" s="52">
        <f>'[1]Marzo 2024'!M31</f>
        <v>60575.652982851068</v>
      </c>
      <c r="G26" s="52">
        <f>'[1]Abril 2024'!M31</f>
        <v>70694.225991455576</v>
      </c>
      <c r="H26" s="52">
        <f>'[1]Mayo 2024'!M31</f>
        <v>69062.192594924578</v>
      </c>
      <c r="I26" s="52">
        <f>'[1]Junio 2024'!M31</f>
        <v>60445.090382437244</v>
      </c>
      <c r="J26" s="52">
        <f>'[1]Julio 2024'!M31</f>
        <v>67756.575504369583</v>
      </c>
      <c r="K26" s="52">
        <f>'[1]Agosto 2024'!M31</f>
        <v>67430.169894693376</v>
      </c>
      <c r="L26" s="52">
        <f>'[1]Septiembre 2024'!M31</f>
        <v>55353.163228031532</v>
      </c>
      <c r="M26" s="52">
        <f>'[1]Octubre 2024'!M31</f>
        <v>61032.620301582785</v>
      </c>
      <c r="N26" s="52">
        <f>'[1]Noviembre 2024'!M31</f>
        <v>54700.352008679103</v>
      </c>
      <c r="O26" s="52">
        <f>'[1]Diciembre 2024'!M31</f>
        <v>57638.006061198335</v>
      </c>
    </row>
    <row r="27" spans="1:15" x14ac:dyDescent="0.2">
      <c r="A27" s="44" t="s">
        <v>115</v>
      </c>
      <c r="B27" s="49" t="s">
        <v>39</v>
      </c>
      <c r="C27" s="50">
        <f t="shared" si="0"/>
        <v>951287.93671524967</v>
      </c>
      <c r="D27" s="51">
        <f>'[1]Enero 2024'!M32</f>
        <v>106876.73601976063</v>
      </c>
      <c r="E27" s="52">
        <f>'[1]Febrero 2024'!M32</f>
        <v>71329.791365867597</v>
      </c>
      <c r="F27" s="52">
        <f>'[1]Marzo 2024'!M32</f>
        <v>74965.274680284652</v>
      </c>
      <c r="G27" s="52">
        <f>'[1]Abril 2024'!M32</f>
        <v>87487.493882400304</v>
      </c>
      <c r="H27" s="52">
        <f>'[1]Mayo 2024'!M32</f>
        <v>85467.774311354515</v>
      </c>
      <c r="I27" s="52">
        <f>'[1]Junio 2024'!M32</f>
        <v>74803.697202848882</v>
      </c>
      <c r="J27" s="52">
        <f>'[1]Julio 2024'!M32</f>
        <v>83852.010567983249</v>
      </c>
      <c r="K27" s="52">
        <f>'[1]Agosto 2024'!M32</f>
        <v>83448.067977492465</v>
      </c>
      <c r="L27" s="52">
        <f>'[1]Septiembre 2024'!M32</f>
        <v>68502.19323243211</v>
      </c>
      <c r="M27" s="52">
        <f>'[1]Octubre 2024'!M32</f>
        <v>75530.793645112557</v>
      </c>
      <c r="N27" s="52">
        <f>'[1]Noviembre 2024'!M32</f>
        <v>67694.308051450542</v>
      </c>
      <c r="O27" s="52">
        <f>'[1]Diciembre 2024'!M32</f>
        <v>71329.795778262196</v>
      </c>
    </row>
    <row r="28" spans="1:15" x14ac:dyDescent="0.2">
      <c r="A28" s="44" t="s">
        <v>116</v>
      </c>
      <c r="B28" s="49" t="s">
        <v>40</v>
      </c>
      <c r="C28" s="50">
        <f t="shared" si="0"/>
        <v>760461.03449508548</v>
      </c>
      <c r="D28" s="51">
        <f>'[1]Enero 2024'!M33</f>
        <v>85437.426566856244</v>
      </c>
      <c r="E28" s="52">
        <f>'[1]Febrero 2024'!M33</f>
        <v>57021.144533490573</v>
      </c>
      <c r="F28" s="52">
        <f>'[1]Marzo 2024'!M33</f>
        <v>59927.355466551911</v>
      </c>
      <c r="G28" s="52">
        <f>'[1]Abril 2024'!M33</f>
        <v>69937.636687499966</v>
      </c>
      <c r="H28" s="52">
        <f>'[1]Mayo 2024'!M33</f>
        <v>68323.069767108958</v>
      </c>
      <c r="I28" s="52">
        <f>'[1]Junio 2024'!M33</f>
        <v>59798.190183466126</v>
      </c>
      <c r="J28" s="52">
        <f>'[1]Julio 2024'!M33</f>
        <v>67031.425754438635</v>
      </c>
      <c r="K28" s="52">
        <f>'[1]Agosto 2024'!M33</f>
        <v>66708.513428542938</v>
      </c>
      <c r="L28" s="52">
        <f>'[1]Septiembre 2024'!M33</f>
        <v>54760.75825222065</v>
      </c>
      <c r="M28" s="52">
        <f>'[1]Octubre 2024'!M33</f>
        <v>60379.432193714652</v>
      </c>
      <c r="N28" s="52">
        <f>'[1]Noviembre 2024'!M33</f>
        <v>54114.933600429249</v>
      </c>
      <c r="O28" s="52">
        <f>'[1]Diciembre 2024'!M33</f>
        <v>57021.148060765576</v>
      </c>
    </row>
    <row r="29" spans="1:15" x14ac:dyDescent="0.2">
      <c r="A29" s="44" t="s">
        <v>117</v>
      </c>
      <c r="B29" s="49" t="s">
        <v>41</v>
      </c>
      <c r="C29" s="50">
        <f t="shared" si="0"/>
        <v>1338404.2394952835</v>
      </c>
      <c r="D29" s="51">
        <f>'[1]Enero 2024'!M34</f>
        <v>150369.06395154208</v>
      </c>
      <c r="E29" s="52">
        <f>'[1]Febrero 2024'!M34</f>
        <v>100356.67591458993</v>
      </c>
      <c r="F29" s="52">
        <f>'[1]Marzo 2024'!M34</f>
        <v>105471.57971273053</v>
      </c>
      <c r="G29" s="52">
        <f>'[1]Abril 2024'!M34</f>
        <v>123089.58013211096</v>
      </c>
      <c r="H29" s="52">
        <f>'[1]Mayo 2024'!M34</f>
        <v>120247.95759896573</v>
      </c>
      <c r="I29" s="52">
        <f>'[1]Junio 2024'!M34</f>
        <v>105244.25003423831</v>
      </c>
      <c r="J29" s="52">
        <f>'[1]Julio 2024'!M34</f>
        <v>117974.67633397039</v>
      </c>
      <c r="K29" s="52">
        <f>'[1]Agosto 2024'!M34</f>
        <v>117406.35368973254</v>
      </c>
      <c r="L29" s="52">
        <f>'[1]Septiembre 2024'!M34</f>
        <v>96378.417404925029</v>
      </c>
      <c r="M29" s="52">
        <f>'[1]Octubre 2024'!M34</f>
        <v>106267.23048346791</v>
      </c>
      <c r="N29" s="52">
        <f>'[1]Noviembre 2024'!M34</f>
        <v>95241.772116449356</v>
      </c>
      <c r="O29" s="52">
        <f>'[1]Diciembre 2024'!M34</f>
        <v>100356.68212256063</v>
      </c>
    </row>
    <row r="30" spans="1:15" x14ac:dyDescent="0.2">
      <c r="A30" s="44" t="s">
        <v>118</v>
      </c>
      <c r="B30" s="49" t="s">
        <v>42</v>
      </c>
      <c r="C30" s="50">
        <f t="shared" si="0"/>
        <v>1566494.5815509108</v>
      </c>
      <c r="D30" s="51">
        <f>'[1]Enero 2024'!M35</f>
        <v>175994.90270727221</v>
      </c>
      <c r="E30" s="52">
        <f>'[1]Febrero 2024'!M35</f>
        <v>117459.42249999869</v>
      </c>
      <c r="F30" s="52">
        <f>'[1]Marzo 2024'!M35</f>
        <v>123446.00626034522</v>
      </c>
      <c r="G30" s="52">
        <f>'[1]Abril 2024'!M35</f>
        <v>144066.45961838943</v>
      </c>
      <c r="H30" s="52">
        <f>'[1]Mayo 2024'!M35</f>
        <v>140740.56885263423</v>
      </c>
      <c r="I30" s="52">
        <f>'[1]Junio 2024'!M35</f>
        <v>123179.93514440341</v>
      </c>
      <c r="J30" s="52">
        <f>'[1]Julio 2024'!M35</f>
        <v>138079.87585804291</v>
      </c>
      <c r="K30" s="52">
        <f>'[1]Agosto 2024'!M35</f>
        <v>137414.69988467111</v>
      </c>
      <c r="L30" s="52">
        <f>'[1]Septiembre 2024'!M35</f>
        <v>112803.19068639584</v>
      </c>
      <c r="M30" s="52">
        <f>'[1]Octubre 2024'!M35</f>
        <v>124377.25153317618</v>
      </c>
      <c r="N30" s="52">
        <f>'[1]Noviembre 2024'!M35</f>
        <v>111472.83873965219</v>
      </c>
      <c r="O30" s="52">
        <f>'[1]Diciembre 2024'!M35</f>
        <v>117459.4297659294</v>
      </c>
    </row>
    <row r="31" spans="1:15" x14ac:dyDescent="0.2">
      <c r="A31" s="44" t="s">
        <v>119</v>
      </c>
      <c r="B31" s="49" t="s">
        <v>43</v>
      </c>
      <c r="C31" s="50">
        <f t="shared" si="0"/>
        <v>1616516.6430753851</v>
      </c>
      <c r="D31" s="51">
        <f>'[1]Enero 2024'!M36</f>
        <v>181614.85693813907</v>
      </c>
      <c r="E31" s="52">
        <f>'[1]Febrero 2024'!M36</f>
        <v>121210.19350688407</v>
      </c>
      <c r="F31" s="52">
        <f>'[1]Marzo 2024'!M36</f>
        <v>127387.94375111653</v>
      </c>
      <c r="G31" s="52">
        <f>'[1]Abril 2024'!M36</f>
        <v>148666.85938454088</v>
      </c>
      <c r="H31" s="52">
        <f>'[1]Mayo 2024'!M36</f>
        <v>145234.76466859799</v>
      </c>
      <c r="I31" s="52">
        <f>'[1]Junio 2024'!M36</f>
        <v>127113.37632380008</v>
      </c>
      <c r="J31" s="52">
        <f>'[1]Julio 2024'!M36</f>
        <v>142489.10914030843</v>
      </c>
      <c r="K31" s="52">
        <f>'[1]Agosto 2024'!M36</f>
        <v>141802.69244650481</v>
      </c>
      <c r="L31" s="52">
        <f>'[1]Septiembre 2024'!M36</f>
        <v>116405.27665025881</v>
      </c>
      <c r="M31" s="52">
        <f>'[1]Octubre 2024'!M36</f>
        <v>128348.9259977491</v>
      </c>
      <c r="N31" s="52">
        <f>'[1]Noviembre 2024'!M36</f>
        <v>115032.44326265162</v>
      </c>
      <c r="O31" s="52">
        <f>'[1]Diciembre 2024'!M36</f>
        <v>121210.20100483397</v>
      </c>
    </row>
    <row r="32" spans="1:15" x14ac:dyDescent="0.2">
      <c r="A32" s="44" t="s">
        <v>120</v>
      </c>
      <c r="B32" s="49" t="s">
        <v>44</v>
      </c>
      <c r="C32" s="50">
        <f t="shared" si="0"/>
        <v>1746445.4549553946</v>
      </c>
      <c r="D32" s="51">
        <f>'[1]Enero 2024'!M37</f>
        <v>196212.29562385374</v>
      </c>
      <c r="E32" s="52">
        <f>'[1]Febrero 2024'!M37</f>
        <v>130952.55928923315</v>
      </c>
      <c r="F32" s="52">
        <f>'[1]Marzo 2024'!M37</f>
        <v>137626.85112662704</v>
      </c>
      <c r="G32" s="52">
        <f>'[1]Abril 2024'!M37</f>
        <v>160616.07654138832</v>
      </c>
      <c r="H32" s="52">
        <f>'[1]Mayo 2024'!M37</f>
        <v>156908.12448081968</v>
      </c>
      <c r="I32" s="52">
        <f>'[1]Junio 2024'!M37</f>
        <v>137330.21512379361</v>
      </c>
      <c r="J32" s="52">
        <f>'[1]Julio 2024'!M37</f>
        <v>153941.78470399443</v>
      </c>
      <c r="K32" s="52">
        <f>'[1]Agosto 2024'!M37</f>
        <v>153200.19672206181</v>
      </c>
      <c r="L32" s="52">
        <f>'[1]Septiembre 2024'!M37</f>
        <v>125761.44341570461</v>
      </c>
      <c r="M32" s="52">
        <f>'[1]Octubre 2024'!M37</f>
        <v>138665.07308624222</v>
      </c>
      <c r="N32" s="52">
        <f>'[1]Noviembre 2024'!M37</f>
        <v>124278.26745183932</v>
      </c>
      <c r="O32" s="52">
        <f>'[1]Diciembre 2024'!M37</f>
        <v>130952.56738983677</v>
      </c>
    </row>
    <row r="33" spans="1:15" x14ac:dyDescent="0.2">
      <c r="A33" s="44" t="s">
        <v>121</v>
      </c>
      <c r="B33" s="49" t="s">
        <v>45</v>
      </c>
      <c r="C33" s="50">
        <f t="shared" si="0"/>
        <v>933046.71382179554</v>
      </c>
      <c r="D33" s="51">
        <f>'[1]Enero 2024'!M38</f>
        <v>104827.34351869195</v>
      </c>
      <c r="E33" s="52">
        <f>'[1]Febrero 2024'!M38</f>
        <v>69962.021868294498</v>
      </c>
      <c r="F33" s="52">
        <f>'[1]Marzo 2024'!M38</f>
        <v>73527.793732682345</v>
      </c>
      <c r="G33" s="52">
        <f>'[1]Abril 2024'!M38</f>
        <v>85809.895739182946</v>
      </c>
      <c r="H33" s="52">
        <f>'[1]Mayo 2024'!M38</f>
        <v>83828.904878400135</v>
      </c>
      <c r="I33" s="52">
        <f>'[1]Junio 2024'!M38</f>
        <v>73369.31455037542</v>
      </c>
      <c r="J33" s="52">
        <f>'[1]Julio 2024'!M38</f>
        <v>82244.123874795099</v>
      </c>
      <c r="K33" s="52">
        <f>'[1]Agosto 2024'!M38</f>
        <v>81847.927000974232</v>
      </c>
      <c r="L33" s="52">
        <f>'[1]Septiembre 2024'!M38</f>
        <v>67188.643751548385</v>
      </c>
      <c r="M33" s="52">
        <f>'[1]Octubre 2024'!M38</f>
        <v>74082.468706863714</v>
      </c>
      <c r="N33" s="52">
        <f>'[1]Noviembre 2024'!M38</f>
        <v>66396.250003906651</v>
      </c>
      <c r="O33" s="52">
        <f>'[1]Diciembre 2024'!M38</f>
        <v>69962.026196080129</v>
      </c>
    </row>
    <row r="34" spans="1:15" x14ac:dyDescent="0.2">
      <c r="A34" s="44" t="s">
        <v>122</v>
      </c>
      <c r="B34" s="49" t="s">
        <v>46</v>
      </c>
      <c r="C34" s="50">
        <f t="shared" si="0"/>
        <v>837127.99026178673</v>
      </c>
      <c r="D34" s="51">
        <f>'[1]Enero 2024'!M39</f>
        <v>94050.921678766914</v>
      </c>
      <c r="E34" s="52">
        <f>'[1]Febrero 2024'!M39</f>
        <v>62769.811943673383</v>
      </c>
      <c r="F34" s="52">
        <f>'[1]Marzo 2024'!M39</f>
        <v>65969.016646233576</v>
      </c>
      <c r="G34" s="52">
        <f>'[1]Abril 2024'!M39</f>
        <v>76988.498539887005</v>
      </c>
      <c r="H34" s="52">
        <f>'[1]Mayo 2024'!M39</f>
        <v>75211.156769696914</v>
      </c>
      <c r="I34" s="52">
        <f>'[1]Junio 2024'!M39</f>
        <v>65826.829382276002</v>
      </c>
      <c r="J34" s="52">
        <f>'[1]Julio 2024'!M39</f>
        <v>73789.293837326812</v>
      </c>
      <c r="K34" s="52">
        <f>'[1]Agosto 2024'!M39</f>
        <v>73433.826648153467</v>
      </c>
      <c r="L34" s="52">
        <f>'[1]Septiembre 2024'!M39</f>
        <v>60281.541619459895</v>
      </c>
      <c r="M34" s="52">
        <f>'[1]Octubre 2024'!M39</f>
        <v>66466.670128643935</v>
      </c>
      <c r="N34" s="52">
        <f>'[1]Noviembre 2024'!M39</f>
        <v>59570.607241113197</v>
      </c>
      <c r="O34" s="52">
        <f>'[1]Diciembre 2024'!M39</f>
        <v>62769.815826555598</v>
      </c>
    </row>
    <row r="35" spans="1:15" x14ac:dyDescent="0.2">
      <c r="A35" s="44" t="s">
        <v>123</v>
      </c>
      <c r="B35" s="49" t="s">
        <v>47</v>
      </c>
      <c r="C35" s="50">
        <f t="shared" si="0"/>
        <v>1023935.2530976397</v>
      </c>
      <c r="D35" s="51">
        <f>'[1]Enero 2024'!M40</f>
        <v>115038.62660606879</v>
      </c>
      <c r="E35" s="52">
        <f>'[1]Febrero 2024'!M40</f>
        <v>76777.056826563916</v>
      </c>
      <c r="F35" s="52">
        <f>'[1]Marzo 2024'!M40</f>
        <v>80690.172281946943</v>
      </c>
      <c r="G35" s="52">
        <f>'[1]Abril 2024'!M40</f>
        <v>94168.679885371355</v>
      </c>
      <c r="H35" s="52">
        <f>'[1]Mayo 2024'!M40</f>
        <v>91994.719730566954</v>
      </c>
      <c r="I35" s="52">
        <f>'[1]Junio 2024'!M40</f>
        <v>80516.255564549734</v>
      </c>
      <c r="J35" s="52">
        <f>'[1]Julio 2024'!M40</f>
        <v>90255.564429988328</v>
      </c>
      <c r="K35" s="52">
        <f>'[1]Agosto 2024'!M40</f>
        <v>89820.773823834665</v>
      </c>
      <c r="L35" s="52">
        <f>'[1]Septiembre 2024'!M40</f>
        <v>73733.522583488229</v>
      </c>
      <c r="M35" s="52">
        <f>'[1]Octubre 2024'!M40</f>
        <v>81298.878418158478</v>
      </c>
      <c r="N35" s="52">
        <f>'[1]Noviembre 2024'!M40</f>
        <v>72863.941371180903</v>
      </c>
      <c r="O35" s="52">
        <f>'[1]Diciembre 2024'!M40</f>
        <v>76777.061575921281</v>
      </c>
    </row>
    <row r="36" spans="1:15" x14ac:dyDescent="0.2">
      <c r="A36" s="44" t="s">
        <v>124</v>
      </c>
      <c r="B36" s="49" t="s">
        <v>48</v>
      </c>
      <c r="C36" s="50">
        <f t="shared" si="0"/>
        <v>815787.2960206737</v>
      </c>
      <c r="D36" s="51">
        <f>'[1]Enero 2024'!M41</f>
        <v>91653.305082511681</v>
      </c>
      <c r="E36" s="52">
        <f>'[1]Febrero 2024'!M41</f>
        <v>61169.636845187917</v>
      </c>
      <c r="F36" s="52">
        <f>'[1]Marzo 2024'!M41</f>
        <v>64287.285023338118</v>
      </c>
      <c r="G36" s="52">
        <f>'[1]Abril 2024'!M41</f>
        <v>75025.850024325715</v>
      </c>
      <c r="H36" s="52">
        <f>'[1]Mayo 2024'!M41</f>
        <v>73293.81758284141</v>
      </c>
      <c r="I36" s="52">
        <f>'[1]Junio 2024'!M41</f>
        <v>64148.722503697303</v>
      </c>
      <c r="J36" s="52">
        <f>'[1]Julio 2024'!M41</f>
        <v>71908.201846175507</v>
      </c>
      <c r="K36" s="52">
        <f>'[1]Agosto 2024'!M41</f>
        <v>71561.796493047717</v>
      </c>
      <c r="L36" s="52">
        <f>'[1]Septiembre 2024'!M41</f>
        <v>58744.799373293303</v>
      </c>
      <c r="M36" s="52">
        <f>'[1]Octubre 2024'!M41</f>
        <v>64772.251950132508</v>
      </c>
      <c r="N36" s="52">
        <f>'[1]Noviembre 2024'!M41</f>
        <v>58051.988667037709</v>
      </c>
      <c r="O36" s="52">
        <f>'[1]Diciembre 2024'!M41</f>
        <v>61169.640629084788</v>
      </c>
    </row>
    <row r="37" spans="1:15" x14ac:dyDescent="0.2">
      <c r="A37" s="44" t="s">
        <v>125</v>
      </c>
      <c r="B37" s="49" t="s">
        <v>49</v>
      </c>
      <c r="C37" s="50">
        <f t="shared" si="0"/>
        <v>835446.17881955544</v>
      </c>
      <c r="D37" s="51">
        <f>'[1]Enero 2024'!M42</f>
        <v>93861.970982969156</v>
      </c>
      <c r="E37" s="52">
        <f>'[1]Febrero 2024'!M42</f>
        <v>62643.70579362032</v>
      </c>
      <c r="F37" s="52">
        <f>'[1]Marzo 2024'!M42</f>
        <v>65836.483212494626</v>
      </c>
      <c r="G37" s="52">
        <f>'[1]Abril 2024'!M42</f>
        <v>76833.826686513552</v>
      </c>
      <c r="H37" s="52">
        <f>'[1]Mayo 2024'!M42</f>
        <v>75060.055641183499</v>
      </c>
      <c r="I37" s="52">
        <f>'[1]Junio 2024'!M42</f>
        <v>65694.581606369844</v>
      </c>
      <c r="J37" s="52">
        <f>'[1]Julio 2024'!M42</f>
        <v>73641.049267639246</v>
      </c>
      <c r="K37" s="52">
        <f>'[1]Agosto 2024'!M42</f>
        <v>73286.296221097655</v>
      </c>
      <c r="L37" s="52">
        <f>'[1]Septiembre 2024'!M42</f>
        <v>60160.434467829182</v>
      </c>
      <c r="M37" s="52">
        <f>'[1]Octubre 2024'!M42</f>
        <v>66333.136896390643</v>
      </c>
      <c r="N37" s="52">
        <f>'[1]Noviembre 2024'!M42</f>
        <v>59450.928374746014</v>
      </c>
      <c r="O37" s="52">
        <f>'[1]Diciembre 2024'!M42</f>
        <v>62643.709668701726</v>
      </c>
    </row>
    <row r="38" spans="1:15" x14ac:dyDescent="0.2">
      <c r="A38" s="44" t="s">
        <v>126</v>
      </c>
      <c r="B38" s="49" t="s">
        <v>50</v>
      </c>
      <c r="C38" s="50">
        <f t="shared" si="0"/>
        <v>848214.68511715939</v>
      </c>
      <c r="D38" s="51">
        <f>'[1]Enero 2024'!M43</f>
        <v>95296.50644196778</v>
      </c>
      <c r="E38" s="52">
        <f>'[1]Febrero 2024'!M43</f>
        <v>63601.118218513162</v>
      </c>
      <c r="F38" s="52">
        <f>'[1]Marzo 2024'!M43</f>
        <v>66842.692315872919</v>
      </c>
      <c r="G38" s="52">
        <f>'[1]Abril 2024'!M43</f>
        <v>78008.113223202177</v>
      </c>
      <c r="H38" s="52">
        <f>'[1]Mayo 2024'!M43</f>
        <v>76207.23282320991</v>
      </c>
      <c r="I38" s="52">
        <f>'[1]Junio 2024'!M43</f>
        <v>66698.621962559642</v>
      </c>
      <c r="J38" s="52">
        <f>'[1]Julio 2024'!M43</f>
        <v>74766.539125842435</v>
      </c>
      <c r="K38" s="52">
        <f>'[1]Agosto 2024'!M43</f>
        <v>74406.364226135804</v>
      </c>
      <c r="L38" s="52">
        <f>'[1]Septiembre 2024'!M43</f>
        <v>61079.89392056669</v>
      </c>
      <c r="M38" s="52">
        <f>'[1]Octubre 2024'!M43</f>
        <v>67346.936585316289</v>
      </c>
      <c r="N38" s="52">
        <f>'[1]Noviembre 2024'!M43</f>
        <v>60359.544121153427</v>
      </c>
      <c r="O38" s="52">
        <f>'[1]Diciembre 2024'!M43</f>
        <v>63601.122152819218</v>
      </c>
    </row>
    <row r="39" spans="1:15" x14ac:dyDescent="0.2">
      <c r="A39" s="44" t="s">
        <v>127</v>
      </c>
      <c r="B39" s="49" t="s">
        <v>51</v>
      </c>
      <c r="C39" s="50">
        <f t="shared" si="0"/>
        <v>739206.04072228982</v>
      </c>
      <c r="D39" s="51">
        <f>'[1]Enero 2024'!M44</f>
        <v>83049.438376444959</v>
      </c>
      <c r="E39" s="52">
        <f>'[1]Febrero 2024'!M44</f>
        <v>55427.39545628542</v>
      </c>
      <c r="F39" s="52">
        <f>'[1]Marzo 2024'!M44</f>
        <v>58252.377381570361</v>
      </c>
      <c r="G39" s="52">
        <f>'[1]Abril 2024'!M44</f>
        <v>67982.869822602224</v>
      </c>
      <c r="H39" s="52">
        <f>'[1]Mayo 2024'!M44</f>
        <v>66413.430276635409</v>
      </c>
      <c r="I39" s="52">
        <f>'[1]Junio 2024'!M44</f>
        <v>58126.82228646674</v>
      </c>
      <c r="J39" s="52">
        <f>'[1]Julio 2024'!M44</f>
        <v>65157.887897317283</v>
      </c>
      <c r="K39" s="52">
        <f>'[1]Agosto 2024'!M44</f>
        <v>64844.001016730079</v>
      </c>
      <c r="L39" s="52">
        <f>'[1]Septiembre 2024'!M44</f>
        <v>53230.187292174909</v>
      </c>
      <c r="M39" s="52">
        <f>'[1]Octubre 2024'!M44</f>
        <v>58691.818500089379</v>
      </c>
      <c r="N39" s="52">
        <f>'[1]Noviembre 2024'!M44</f>
        <v>52602.413531000486</v>
      </c>
      <c r="O39" s="52">
        <f>'[1]Diciembre 2024'!M44</f>
        <v>55427.398884972579</v>
      </c>
    </row>
    <row r="40" spans="1:15" x14ac:dyDescent="0.2">
      <c r="A40" s="44" t="s">
        <v>128</v>
      </c>
      <c r="B40" s="49" t="s">
        <v>52</v>
      </c>
      <c r="C40" s="50">
        <f t="shared" si="0"/>
        <v>725913.59326645499</v>
      </c>
      <c r="D40" s="51">
        <f>'[1]Enero 2024'!M45</f>
        <v>81556.03838369486</v>
      </c>
      <c r="E40" s="52">
        <f>'[1]Febrero 2024'!M45</f>
        <v>54430.696699607848</v>
      </c>
      <c r="F40" s="52">
        <f>'[1]Marzo 2024'!M45</f>
        <v>57204.879630110707</v>
      </c>
      <c r="G40" s="52">
        <f>'[1]Abril 2024'!M45</f>
        <v>66760.397771195785</v>
      </c>
      <c r="H40" s="52">
        <f>'[1]Mayo 2024'!M45</f>
        <v>65219.179981479079</v>
      </c>
      <c r="I40" s="52">
        <f>'[1]Junio 2024'!M45</f>
        <v>57081.582274274006</v>
      </c>
      <c r="J40" s="52">
        <f>'[1]Julio 2024'!M45</f>
        <v>63986.214840692941</v>
      </c>
      <c r="K40" s="52">
        <f>'[1]Agosto 2024'!M45</f>
        <v>63677.972292859289</v>
      </c>
      <c r="L40" s="52">
        <f>'[1]Septiembre 2024'!M45</f>
        <v>52272.998864772286</v>
      </c>
      <c r="M40" s="52">
        <f>'[1]Octubre 2024'!M45</f>
        <v>57636.418692022969</v>
      </c>
      <c r="N40" s="52">
        <f>'[1]Noviembre 2024'!M45</f>
        <v>51656.513769104997</v>
      </c>
      <c r="O40" s="52">
        <f>'[1]Diciembre 2024'!M45</f>
        <v>54430.700066640151</v>
      </c>
    </row>
    <row r="41" spans="1:15" x14ac:dyDescent="0.2">
      <c r="A41" s="44" t="s">
        <v>129</v>
      </c>
      <c r="B41" s="49" t="s">
        <v>53</v>
      </c>
      <c r="C41" s="50">
        <f t="shared" si="0"/>
        <v>3015177.1635018708</v>
      </c>
      <c r="D41" s="51">
        <f>'[1]Enero 2024'!M46</f>
        <v>338753.68468260136</v>
      </c>
      <c r="E41" s="52">
        <f>'[1]Febrero 2024'!M46</f>
        <v>226085.0261029797</v>
      </c>
      <c r="F41" s="52">
        <f>'[1]Marzo 2024'!M46</f>
        <v>237607.95816682189</v>
      </c>
      <c r="G41" s="52">
        <f>'[1]Abril 2024'!M46</f>
        <v>277298.05400148133</v>
      </c>
      <c r="H41" s="52">
        <f>'[1]Mayo 2024'!M46</f>
        <v>270896.40409901028</v>
      </c>
      <c r="I41" s="52">
        <f>'[1]Junio 2024'!M46</f>
        <v>237095.82645433236</v>
      </c>
      <c r="J41" s="52">
        <f>'[1]Julio 2024'!M46</f>
        <v>265775.1219376392</v>
      </c>
      <c r="K41" s="52">
        <f>'[1]Agosto 2024'!M46</f>
        <v>264494.79615276784</v>
      </c>
      <c r="L41" s="52">
        <f>'[1]Septiembre 2024'!M46</f>
        <v>217122.74560888024</v>
      </c>
      <c r="M41" s="52">
        <f>'[1]Octubre 2024'!M46</f>
        <v>239400.41216783033</v>
      </c>
      <c r="N41" s="52">
        <f>'[1]Noviembre 2024'!M46</f>
        <v>214562.09403913756</v>
      </c>
      <c r="O41" s="52">
        <f>'[1]Diciembre 2024'!M46</f>
        <v>226085.04008838927</v>
      </c>
    </row>
    <row r="42" spans="1:15" x14ac:dyDescent="0.2">
      <c r="A42" s="44" t="s">
        <v>130</v>
      </c>
      <c r="B42" s="49" t="s">
        <v>54</v>
      </c>
      <c r="C42" s="50">
        <f t="shared" si="0"/>
        <v>885833.09683364129</v>
      </c>
      <c r="D42" s="51">
        <f>'[1]Enero 2024'!M47</f>
        <v>99522.91666260804</v>
      </c>
      <c r="E42" s="52">
        <f>'[1]Febrero 2024'!M47</f>
        <v>66421.834592272004</v>
      </c>
      <c r="F42" s="52">
        <f>'[1]Marzo 2024'!M47</f>
        <v>69807.172846446745</v>
      </c>
      <c r="G42" s="52">
        <f>'[1]Abril 2024'!M47</f>
        <v>81467.781361405912</v>
      </c>
      <c r="H42" s="52">
        <f>'[1]Mayo 2024'!M47</f>
        <v>79587.031723674983</v>
      </c>
      <c r="I42" s="52">
        <f>'[1]Junio 2024'!M47</f>
        <v>69656.712957604104</v>
      </c>
      <c r="J42" s="52">
        <f>'[1]Julio 2024'!M47</f>
        <v>78082.443107231171</v>
      </c>
      <c r="K42" s="52">
        <f>'[1]Agosto 2024'!M47</f>
        <v>77706.294412322881</v>
      </c>
      <c r="L42" s="52">
        <f>'[1]Septiembre 2024'!M47</f>
        <v>63788.793727913864</v>
      </c>
      <c r="M42" s="52">
        <f>'[1]Octubre 2024'!M47</f>
        <v>70333.780402999429</v>
      </c>
      <c r="N42" s="52">
        <f>'[1]Noviembre 2024'!M47</f>
        <v>63036.496338097262</v>
      </c>
      <c r="O42" s="52">
        <f>'[1]Diciembre 2024'!M47</f>
        <v>66421.838701064946</v>
      </c>
    </row>
    <row r="43" spans="1:15" x14ac:dyDescent="0.2">
      <c r="A43" s="44" t="s">
        <v>131</v>
      </c>
      <c r="B43" s="49" t="s">
        <v>55</v>
      </c>
      <c r="C43" s="50">
        <f t="shared" si="0"/>
        <v>749118.18189370877</v>
      </c>
      <c r="D43" s="51">
        <f>'[1]Enero 2024'!M48</f>
        <v>84163.062605746469</v>
      </c>
      <c r="E43" s="52">
        <f>'[1]Febrero 2024'!M48</f>
        <v>56170.630952561849</v>
      </c>
      <c r="F43" s="52">
        <f>'[1]Marzo 2024'!M48</f>
        <v>59033.49354725091</v>
      </c>
      <c r="G43" s="52">
        <f>'[1]Abril 2024'!M48</f>
        <v>68894.463838069671</v>
      </c>
      <c r="H43" s="52">
        <f>'[1]Mayo 2024'!M48</f>
        <v>67303.979406803453</v>
      </c>
      <c r="I43" s="52">
        <f>'[1]Junio 2024'!M48</f>
        <v>58906.254862242866</v>
      </c>
      <c r="J43" s="52">
        <f>'[1]Julio 2024'!M48</f>
        <v>66031.601243380617</v>
      </c>
      <c r="K43" s="52">
        <f>'[1]Agosto 2024'!M48</f>
        <v>65713.505399526286</v>
      </c>
      <c r="L43" s="52">
        <f>'[1]Septiembre 2024'!M48</f>
        <v>53943.960045581465</v>
      </c>
      <c r="M43" s="52">
        <f>'[1]Octubre 2024'!M48</f>
        <v>59478.827207447532</v>
      </c>
      <c r="N43" s="52">
        <f>'[1]Noviembre 2024'!M48</f>
        <v>53307.768357872803</v>
      </c>
      <c r="O43" s="52">
        <f>'[1]Diciembre 2024'!M48</f>
        <v>56170.634427224861</v>
      </c>
    </row>
    <row r="44" spans="1:15" x14ac:dyDescent="0.2">
      <c r="A44" s="44" t="s">
        <v>132</v>
      </c>
      <c r="B44" s="49" t="s">
        <v>56</v>
      </c>
      <c r="C44" s="50">
        <f t="shared" si="0"/>
        <v>902917.34092275391</v>
      </c>
      <c r="D44" s="51">
        <f>'[1]Enero 2024'!M49</f>
        <v>101442.32315893554</v>
      </c>
      <c r="E44" s="52">
        <f>'[1]Febrero 2024'!M49</f>
        <v>67702.851116803766</v>
      </c>
      <c r="F44" s="52">
        <f>'[1]Marzo 2024'!M49</f>
        <v>71153.479260535867</v>
      </c>
      <c r="G44" s="52">
        <f>'[1]Abril 2024'!M49</f>
        <v>83038.975153048712</v>
      </c>
      <c r="H44" s="52">
        <f>'[1]Mayo 2024'!M49</f>
        <v>81121.953235588837</v>
      </c>
      <c r="I44" s="52">
        <f>'[1]Junio 2024'!M49</f>
        <v>71000.117590899798</v>
      </c>
      <c r="J44" s="52">
        <f>'[1]Julio 2024'!M49</f>
        <v>79588.347009316596</v>
      </c>
      <c r="K44" s="52">
        <f>'[1]Agosto 2024'!M49</f>
        <v>79204.943882235253</v>
      </c>
      <c r="L44" s="52">
        <f>'[1]Septiembre 2024'!M49</f>
        <v>65019.029227234343</v>
      </c>
      <c r="M44" s="52">
        <f>'[1]Octubre 2024'!M49</f>
        <v>71690.243010244449</v>
      </c>
      <c r="N44" s="52">
        <f>'[1]Noviembre 2024'!M49</f>
        <v>64252.222973071664</v>
      </c>
      <c r="O44" s="52">
        <f>'[1]Diciembre 2024'!M49</f>
        <v>67702.855304839206</v>
      </c>
    </row>
    <row r="45" spans="1:15" x14ac:dyDescent="0.2">
      <c r="A45" s="44" t="s">
        <v>133</v>
      </c>
      <c r="B45" s="49" t="s">
        <v>57</v>
      </c>
      <c r="C45" s="50">
        <f t="shared" si="0"/>
        <v>814546.83656567056</v>
      </c>
      <c r="D45" s="51">
        <f>'[1]Enero 2024'!M50</f>
        <v>91513.940067358271</v>
      </c>
      <c r="E45" s="52">
        <f>'[1]Febrero 2024'!M50</f>
        <v>61076.624297978793</v>
      </c>
      <c r="F45" s="52">
        <f>'[1]Marzo 2024'!M50</f>
        <v>64189.531882375188</v>
      </c>
      <c r="G45" s="52">
        <f>'[1]Abril 2024'!M50</f>
        <v>74911.768172982498</v>
      </c>
      <c r="H45" s="52">
        <f>'[1]Mayo 2024'!M50</f>
        <v>73182.36940332524</v>
      </c>
      <c r="I45" s="52">
        <f>'[1]Junio 2024'!M50</f>
        <v>64051.180056365461</v>
      </c>
      <c r="J45" s="52">
        <f>'[1]Julio 2024'!M50</f>
        <v>71798.860588586103</v>
      </c>
      <c r="K45" s="52">
        <f>'[1]Agosto 2024'!M50</f>
        <v>71452.981968097622</v>
      </c>
      <c r="L45" s="52">
        <f>'[1]Septiembre 2024'!M50</f>
        <v>58655.473954559377</v>
      </c>
      <c r="M45" s="52">
        <f>'[1]Octubre 2024'!M50</f>
        <v>64673.76138433758</v>
      </c>
      <c r="N45" s="52">
        <f>'[1]Noviembre 2024'!M50</f>
        <v>57963.716713582413</v>
      </c>
      <c r="O45" s="52">
        <f>'[1]Diciembre 2024'!M50</f>
        <v>61076.628076121997</v>
      </c>
    </row>
    <row r="46" spans="1:15" x14ac:dyDescent="0.2">
      <c r="A46" s="44" t="s">
        <v>134</v>
      </c>
      <c r="B46" s="49" t="s">
        <v>58</v>
      </c>
      <c r="C46" s="50">
        <f t="shared" si="0"/>
        <v>1284724.7873238185</v>
      </c>
      <c r="D46" s="51">
        <f>'[1]Enero 2024'!M51</f>
        <v>144338.2036641459</v>
      </c>
      <c r="E46" s="52">
        <f>'[1]Febrero 2024'!M51</f>
        <v>96331.665214626861</v>
      </c>
      <c r="F46" s="52">
        <f>'[1]Marzo 2024'!M51</f>
        <v>101241.42528586363</v>
      </c>
      <c r="G46" s="52">
        <f>'[1]Abril 2024'!M51</f>
        <v>118152.81959704343</v>
      </c>
      <c r="H46" s="52">
        <f>'[1]Mayo 2024'!M51</f>
        <v>115425.16617454212</v>
      </c>
      <c r="I46" s="52">
        <f>'[1]Junio 2024'!M51</f>
        <v>101023.21313124325</v>
      </c>
      <c r="J46" s="52">
        <f>'[1]Julio 2024'!M51</f>
        <v>113243.05952580668</v>
      </c>
      <c r="K46" s="52">
        <f>'[1]Agosto 2024'!M51</f>
        <v>112697.53062900261</v>
      </c>
      <c r="L46" s="52">
        <f>'[1]Septiembre 2024'!M51</f>
        <v>92512.962936998243</v>
      </c>
      <c r="M46" s="52">
        <f>'[1]Octubre 2024'!M51</f>
        <v>102005.16484754125</v>
      </c>
      <c r="N46" s="52">
        <f>'[1]Noviembre 2024'!M51</f>
        <v>91421.905143390104</v>
      </c>
      <c r="O46" s="52">
        <f>'[1]Diciembre 2024'!M51</f>
        <v>96331.671173614115</v>
      </c>
    </row>
    <row r="47" spans="1:15" x14ac:dyDescent="0.2">
      <c r="A47" s="44" t="s">
        <v>135</v>
      </c>
      <c r="B47" s="49" t="s">
        <v>59</v>
      </c>
      <c r="C47" s="50">
        <f t="shared" si="0"/>
        <v>752883.66507784568</v>
      </c>
      <c r="D47" s="51">
        <f>'[1]Enero 2024'!M52</f>
        <v>84586.112806138437</v>
      </c>
      <c r="E47" s="52">
        <f>'[1]Febrero 2024'!M52</f>
        <v>56452.975676540584</v>
      </c>
      <c r="F47" s="52">
        <f>'[1]Marzo 2024'!M52</f>
        <v>59330.228605384327</v>
      </c>
      <c r="G47" s="52">
        <f>'[1]Abril 2024'!M52</f>
        <v>69240.765598369471</v>
      </c>
      <c r="H47" s="52">
        <f>'[1]Mayo 2024'!M52</f>
        <v>67642.286510818958</v>
      </c>
      <c r="I47" s="52">
        <f>'[1]Junio 2024'!M52</f>
        <v>59202.350348222848</v>
      </c>
      <c r="J47" s="52">
        <f>'[1]Julio 2024'!M52</f>
        <v>66363.51266952575</v>
      </c>
      <c r="K47" s="52">
        <f>'[1]Agosto 2024'!M52</f>
        <v>66043.817899654226</v>
      </c>
      <c r="L47" s="52">
        <f>'[1]Septiembre 2024'!M52</f>
        <v>54215.112287439893</v>
      </c>
      <c r="M47" s="52">
        <f>'[1]Octubre 2024'!M52</f>
        <v>59777.800759385173</v>
      </c>
      <c r="N47" s="52">
        <f>'[1]Noviembre 2024'!M52</f>
        <v>53575.722747696855</v>
      </c>
      <c r="O47" s="52">
        <f>'[1]Diciembre 2024'!M52</f>
        <v>56452.97916866919</v>
      </c>
    </row>
    <row r="48" spans="1:15" x14ac:dyDescent="0.2">
      <c r="A48" s="44" t="s">
        <v>136</v>
      </c>
      <c r="B48" s="49" t="s">
        <v>60</v>
      </c>
      <c r="C48" s="50">
        <f t="shared" si="0"/>
        <v>1048263.4895835249</v>
      </c>
      <c r="D48" s="51">
        <f>'[1]Enero 2024'!M53</f>
        <v>117771.89211735694</v>
      </c>
      <c r="E48" s="52">
        <f>'[1]Febrero 2024'!M53</f>
        <v>78601.24482040065</v>
      </c>
      <c r="F48" s="52">
        <f>'[1]Marzo 2024'!M53</f>
        <v>82607.334121451291</v>
      </c>
      <c r="G48" s="52">
        <f>'[1]Abril 2024'!M53</f>
        <v>96406.084942853515</v>
      </c>
      <c r="H48" s="52">
        <f>'[1]Mayo 2024'!M53</f>
        <v>94180.472482303245</v>
      </c>
      <c r="I48" s="52">
        <f>'[1]Junio 2024'!M53</f>
        <v>82429.285221851271</v>
      </c>
      <c r="J48" s="52">
        <f>'[1]Julio 2024'!M53</f>
        <v>92399.995641802874</v>
      </c>
      <c r="K48" s="52">
        <f>'[1]Agosto 2024'!M53</f>
        <v>91954.874608352809</v>
      </c>
      <c r="L48" s="52">
        <f>'[1]Septiembre 2024'!M53</f>
        <v>75485.397586250154</v>
      </c>
      <c r="M48" s="52">
        <f>'[1]Octubre 2024'!M53</f>
        <v>83230.502838951405</v>
      </c>
      <c r="N48" s="52">
        <f>'[1]Noviembre 2024'!M53</f>
        <v>74595.155519350024</v>
      </c>
      <c r="O48" s="52">
        <f>'[1]Diciembre 2024'!M53</f>
        <v>78601.249682600595</v>
      </c>
    </row>
    <row r="49" spans="1:15" x14ac:dyDescent="0.2">
      <c r="A49" s="44" t="s">
        <v>137</v>
      </c>
      <c r="B49" s="49" t="s">
        <v>61</v>
      </c>
      <c r="C49" s="50">
        <f t="shared" si="0"/>
        <v>1413493.8312826219</v>
      </c>
      <c r="D49" s="51">
        <f>'[1]Enero 2024'!M54</f>
        <v>158805.34298919921</v>
      </c>
      <c r="E49" s="52">
        <f>'[1]Febrero 2024'!M54</f>
        <v>105987.06888943777</v>
      </c>
      <c r="F49" s="52">
        <f>'[1]Marzo 2024'!M54</f>
        <v>111388.93833435391</v>
      </c>
      <c r="G49" s="52">
        <f>'[1]Abril 2024'!M54</f>
        <v>129995.37589444402</v>
      </c>
      <c r="H49" s="52">
        <f>'[1]Mayo 2024'!M54</f>
        <v>126994.32747954273</v>
      </c>
      <c r="I49" s="52">
        <f>'[1]Junio 2024'!M54</f>
        <v>111148.85459228701</v>
      </c>
      <c r="J49" s="52">
        <f>'[1]Julio 2024'!M54</f>
        <v>124593.50644952791</v>
      </c>
      <c r="K49" s="52">
        <f>'[1]Agosto 2024'!M54</f>
        <v>123993.29873342611</v>
      </c>
      <c r="L49" s="52">
        <f>'[1]Septiembre 2024'!M54</f>
        <v>101785.61487672522</v>
      </c>
      <c r="M49" s="52">
        <f>'[1]Octubre 2024'!M54</f>
        <v>112229.22815345717</v>
      </c>
      <c r="N49" s="52">
        <f>'[1]Noviembre 2024'!M54</f>
        <v>100585.19944452167</v>
      </c>
      <c r="O49" s="52">
        <f>'[1]Diciembre 2024'!M54</f>
        <v>105987.07544569933</v>
      </c>
    </row>
    <row r="50" spans="1:15" x14ac:dyDescent="0.2">
      <c r="A50" s="44" t="s">
        <v>138</v>
      </c>
      <c r="B50" s="49" t="s">
        <v>62</v>
      </c>
      <c r="C50" s="50">
        <f t="shared" si="0"/>
        <v>1268387.950658747</v>
      </c>
      <c r="D50" s="51">
        <f>'[1]Enero 2024'!M55</f>
        <v>142502.76802761326</v>
      </c>
      <c r="E50" s="52">
        <f>'[1]Febrero 2024'!M55</f>
        <v>95106.691044428168</v>
      </c>
      <c r="F50" s="52">
        <f>'[1]Marzo 2024'!M55</f>
        <v>99954.017550795717</v>
      </c>
      <c r="G50" s="52">
        <f>'[1]Abril 2024'!M55</f>
        <v>116650.3629352588</v>
      </c>
      <c r="H50" s="52">
        <f>'[1]Mayo 2024'!M55</f>
        <v>113957.39494023737</v>
      </c>
      <c r="I50" s="52">
        <f>'[1]Junio 2024'!M55</f>
        <v>99738.58022885822</v>
      </c>
      <c r="J50" s="52">
        <f>'[1]Julio 2024'!M55</f>
        <v>111803.03642889125</v>
      </c>
      <c r="K50" s="52">
        <f>'[1]Agosto 2024'!M55</f>
        <v>111264.44459485043</v>
      </c>
      <c r="L50" s="52">
        <f>'[1]Septiembre 2024'!M55</f>
        <v>91336.54820614231</v>
      </c>
      <c r="M50" s="52">
        <f>'[1]Octubre 2024'!M55</f>
        <v>100708.04523597116</v>
      </c>
      <c r="N50" s="52">
        <f>'[1]Noviembre 2024'!M55</f>
        <v>90259.364538060647</v>
      </c>
      <c r="O50" s="52">
        <f>'[1]Diciembre 2024'!M55</f>
        <v>95106.69692763967</v>
      </c>
    </row>
    <row r="51" spans="1:15" x14ac:dyDescent="0.2">
      <c r="A51" s="44" t="s">
        <v>139</v>
      </c>
      <c r="B51" s="49" t="s">
        <v>63</v>
      </c>
      <c r="C51" s="50">
        <f t="shared" si="0"/>
        <v>982968.82374790008</v>
      </c>
      <c r="D51" s="51">
        <f>'[1]Enero 2024'!M56</f>
        <v>110436.06823619969</v>
      </c>
      <c r="E51" s="52">
        <f>'[1]Febrero 2024'!M56</f>
        <v>73705.298270882617</v>
      </c>
      <c r="F51" s="52">
        <f>'[1]Marzo 2024'!M56</f>
        <v>77461.854639784986</v>
      </c>
      <c r="G51" s="52">
        <f>'[1]Abril 2024'!M56</f>
        <v>90401.103215057767</v>
      </c>
      <c r="H51" s="52">
        <f>'[1]Mayo 2024'!M56</f>
        <v>88314.120615544598</v>
      </c>
      <c r="I51" s="52">
        <f>'[1]Junio 2024'!M56</f>
        <v>77294.896123010738</v>
      </c>
      <c r="J51" s="52">
        <f>'[1]Julio 2024'!M56</f>
        <v>86644.546846155412</v>
      </c>
      <c r="K51" s="52">
        <f>'[1]Agosto 2024'!M56</f>
        <v>86227.151694055152</v>
      </c>
      <c r="L51" s="52">
        <f>'[1]Septiembre 2024'!M56</f>
        <v>70783.532206180796</v>
      </c>
      <c r="M51" s="52">
        <f>'[1]Octubre 2024'!M56</f>
        <v>78046.207168824156</v>
      </c>
      <c r="N51" s="52">
        <f>'[1]Noviembre 2024'!M56</f>
        <v>69948.741901980276</v>
      </c>
      <c r="O51" s="52">
        <f>'[1]Diciembre 2024'!M56</f>
        <v>73705.302830223853</v>
      </c>
    </row>
    <row r="52" spans="1:15" x14ac:dyDescent="0.2">
      <c r="A52" s="44" t="s">
        <v>140</v>
      </c>
      <c r="B52" s="49" t="s">
        <v>64</v>
      </c>
      <c r="C52" s="50">
        <f t="shared" si="0"/>
        <v>1108527.2051610304</v>
      </c>
      <c r="D52" s="51">
        <f>'[1]Enero 2024'!M57</f>
        <v>124542.49118916555</v>
      </c>
      <c r="E52" s="52">
        <f>'[1]Febrero 2024'!M57</f>
        <v>83119.958969050844</v>
      </c>
      <c r="F52" s="52">
        <f>'[1]Marzo 2024'!M57</f>
        <v>87356.35470413795</v>
      </c>
      <c r="G52" s="52">
        <f>'[1]Abril 2024'!M57</f>
        <v>101948.38317289602</v>
      </c>
      <c r="H52" s="52">
        <f>'[1]Mayo 2024'!M57</f>
        <v>99594.822274151433</v>
      </c>
      <c r="I52" s="52">
        <f>'[1]Junio 2024'!M57</f>
        <v>87168.069935072839</v>
      </c>
      <c r="J52" s="52">
        <f>'[1]Julio 2024'!M57</f>
        <v>97711.987437808915</v>
      </c>
      <c r="K52" s="52">
        <f>'[1]Agosto 2024'!M57</f>
        <v>97241.276800577019</v>
      </c>
      <c r="L52" s="52">
        <f>'[1]Septiembre 2024'!M57</f>
        <v>79824.984508427544</v>
      </c>
      <c r="M52" s="52">
        <f>'[1]Octubre 2024'!M57</f>
        <v>88015.348825004112</v>
      </c>
      <c r="N52" s="52">
        <f>'[1]Noviembre 2024'!M57</f>
        <v>78883.563233963752</v>
      </c>
      <c r="O52" s="52">
        <f>'[1]Diciembre 2024'!M57</f>
        <v>83119.964110774235</v>
      </c>
    </row>
    <row r="53" spans="1:15" x14ac:dyDescent="0.2">
      <c r="A53" s="44" t="s">
        <v>141</v>
      </c>
      <c r="B53" s="49" t="s">
        <v>65</v>
      </c>
      <c r="C53" s="50">
        <f t="shared" si="0"/>
        <v>1816336.0507937199</v>
      </c>
      <c r="D53" s="51">
        <f>'[1]Enero 2024'!M58</f>
        <v>204064.47000069797</v>
      </c>
      <c r="E53" s="52">
        <f>'[1]Febrero 2024'!M58</f>
        <v>136193.11940481485</v>
      </c>
      <c r="F53" s="52">
        <f>'[1]Marzo 2024'!M58</f>
        <v>143134.50818015815</v>
      </c>
      <c r="G53" s="52">
        <f>'[1]Abril 2024'!M58</f>
        <v>167043.73407792349</v>
      </c>
      <c r="H53" s="52">
        <f>'[1]Mayo 2024'!M58</f>
        <v>163187.39434334089</v>
      </c>
      <c r="I53" s="52">
        <f>'[1]Junio 2024'!M58</f>
        <v>142826.00116988711</v>
      </c>
      <c r="J53" s="52">
        <f>'[1]Julio 2024'!M58</f>
        <v>160102.34530258019</v>
      </c>
      <c r="K53" s="52">
        <f>'[1]Agosto 2024'!M58</f>
        <v>159331.07988309761</v>
      </c>
      <c r="L53" s="52">
        <f>'[1]Septiembre 2024'!M58</f>
        <v>130794.26146843669</v>
      </c>
      <c r="M53" s="52">
        <f>'[1]Octubre 2024'!M58</f>
        <v>144214.27850371681</v>
      </c>
      <c r="N53" s="52">
        <f>'[1]Noviembre 2024'!M58</f>
        <v>129251.73062947154</v>
      </c>
      <c r="O53" s="52">
        <f>'[1]Diciembre 2024'!M58</f>
        <v>136193.1278295946</v>
      </c>
    </row>
    <row r="54" spans="1:15" x14ac:dyDescent="0.2">
      <c r="A54" s="44" t="s">
        <v>142</v>
      </c>
      <c r="B54" s="49" t="s">
        <v>66</v>
      </c>
      <c r="C54" s="50">
        <f t="shared" si="0"/>
        <v>1036382.7642159837</v>
      </c>
      <c r="D54" s="51">
        <f>'[1]Enero 2024'!M59</f>
        <v>116437.09841313484</v>
      </c>
      <c r="E54" s="52">
        <f>'[1]Febrero 2024'!M59</f>
        <v>77710.400283185067</v>
      </c>
      <c r="F54" s="52">
        <f>'[1]Marzo 2024'!M59</f>
        <v>81671.085687928542</v>
      </c>
      <c r="G54" s="52">
        <f>'[1]Abril 2024'!M59</f>
        <v>95313.445324716158</v>
      </c>
      <c r="H54" s="52">
        <f>'[1]Mayo 2024'!M59</f>
        <v>93113.057333663412</v>
      </c>
      <c r="I54" s="52">
        <f>'[1]Junio 2024'!M59</f>
        <v>81495.05474478619</v>
      </c>
      <c r="J54" s="52">
        <f>'[1]Julio 2024'!M59</f>
        <v>91352.759919972668</v>
      </c>
      <c r="K54" s="52">
        <f>'[1]Agosto 2024'!M59</f>
        <v>90912.683763890062</v>
      </c>
      <c r="L54" s="52">
        <f>'[1]Septiembre 2024'!M59</f>
        <v>74629.86719060679</v>
      </c>
      <c r="M54" s="52">
        <f>'[1]Octubre 2024'!M59</f>
        <v>82287.191585380235</v>
      </c>
      <c r="N54" s="52">
        <f>'[1]Noviembre 2024'!M59</f>
        <v>73749.714878441577</v>
      </c>
      <c r="O54" s="52">
        <f>'[1]Diciembre 2024'!M59</f>
        <v>77710.405090278189</v>
      </c>
    </row>
    <row r="55" spans="1:15" x14ac:dyDescent="0.2">
      <c r="A55" s="44" t="s">
        <v>143</v>
      </c>
      <c r="B55" s="49" t="s">
        <v>67</v>
      </c>
      <c r="C55" s="50">
        <f t="shared" si="0"/>
        <v>5879061.0973052699</v>
      </c>
      <c r="D55" s="51">
        <f>'[1]Enero 2024'!M60</f>
        <v>660509.64875088085</v>
      </c>
      <c r="E55" s="52">
        <f>'[1]Febrero 2024'!M60</f>
        <v>440825.73247588531</v>
      </c>
      <c r="F55" s="52">
        <f>'[1]Marzo 2024'!M60</f>
        <v>463293.40782294428</v>
      </c>
      <c r="G55" s="52">
        <f>'[1]Abril 2024'!M60</f>
        <v>540682.06053443509</v>
      </c>
      <c r="H55" s="52">
        <f>'[1]Mayo 2024'!M60</f>
        <v>528199.97777135286</v>
      </c>
      <c r="I55" s="52">
        <f>'[1]Junio 2024'!M60</f>
        <v>462294.84174727899</v>
      </c>
      <c r="J55" s="52">
        <f>'[1]Julio 2024'!M60</f>
        <v>518214.38518737617</v>
      </c>
      <c r="K55" s="52">
        <f>'[1]Agosto 2024'!M60</f>
        <v>515717.9768154808</v>
      </c>
      <c r="L55" s="52">
        <f>'[1]Septiembre 2024'!M60</f>
        <v>423350.87387261726</v>
      </c>
      <c r="M55" s="52">
        <f>'[1]Octubre 2024'!M60</f>
        <v>466788.37545323733</v>
      </c>
      <c r="N55" s="52">
        <f>'[1]Noviembre 2024'!M60</f>
        <v>418358.05712882651</v>
      </c>
      <c r="O55" s="52">
        <f>'[1]Diciembre 2024'!M60</f>
        <v>440825.7597449554</v>
      </c>
    </row>
    <row r="56" spans="1:15" x14ac:dyDescent="0.2">
      <c r="A56" s="44" t="s">
        <v>144</v>
      </c>
      <c r="B56" s="49" t="s">
        <v>68</v>
      </c>
      <c r="C56" s="50">
        <f t="shared" si="0"/>
        <v>2101513.5473794448</v>
      </c>
      <c r="D56" s="51">
        <f>'[1]Enero 2024'!M61</f>
        <v>236104.02274285784</v>
      </c>
      <c r="E56" s="52">
        <f>'[1]Febrero 2024'!M61</f>
        <v>157576.39417222005</v>
      </c>
      <c r="F56" s="52">
        <f>'[1]Marzo 2024'!M61</f>
        <v>165607.62966007873</v>
      </c>
      <c r="G56" s="52">
        <f>'[1]Abril 2024'!M61</f>
        <v>193270.77168137624</v>
      </c>
      <c r="H56" s="52">
        <f>'[1]Mayo 2024'!M61</f>
        <v>188808.95956682751</v>
      </c>
      <c r="I56" s="52">
        <f>'[1]Junio 2024'!M61</f>
        <v>165250.6848858654</v>
      </c>
      <c r="J56" s="52">
        <f>'[1]Julio 2024'!M61</f>
        <v>185239.53619351759</v>
      </c>
      <c r="K56" s="52">
        <f>'[1]Agosto 2024'!M61</f>
        <v>184347.17669486662</v>
      </c>
      <c r="L56" s="52">
        <f>'[1]Septiembre 2024'!M61</f>
        <v>151329.87768166329</v>
      </c>
      <c r="M56" s="52">
        <f>'[1]Octubre 2024'!M61</f>
        <v>166856.93149606069</v>
      </c>
      <c r="N56" s="52">
        <f>'[1]Noviembre 2024'!M61</f>
        <v>149545.15868436138</v>
      </c>
      <c r="O56" s="52">
        <f>'[1]Diciembre 2024'!M61</f>
        <v>157576.40391974931</v>
      </c>
    </row>
    <row r="57" spans="1:15" x14ac:dyDescent="0.2">
      <c r="A57" s="44" t="s">
        <v>145</v>
      </c>
      <c r="B57" s="49" t="s">
        <v>69</v>
      </c>
      <c r="C57" s="50">
        <f t="shared" si="0"/>
        <v>786022.6934335127</v>
      </c>
      <c r="D57" s="51">
        <f>'[1]Enero 2024'!M62</f>
        <v>88309.266489501228</v>
      </c>
      <c r="E57" s="52">
        <f>'[1]Febrero 2024'!M62</f>
        <v>58937.81742365595</v>
      </c>
      <c r="F57" s="52">
        <f>'[1]Marzo 2024'!M62</f>
        <v>61941.715903224351</v>
      </c>
      <c r="G57" s="52">
        <f>'[1]Abril 2024'!M62</f>
        <v>72288.476421389132</v>
      </c>
      <c r="H57" s="52">
        <f>'[1]Mayo 2024'!M62</f>
        <v>70619.638463982134</v>
      </c>
      <c r="I57" s="52">
        <f>'[1]Junio 2024'!M62</f>
        <v>61808.208939548553</v>
      </c>
      <c r="J57" s="52">
        <f>'[1]Julio 2024'!M62</f>
        <v>69284.577941820753</v>
      </c>
      <c r="K57" s="52">
        <f>'[1]Agosto 2024'!M62</f>
        <v>68950.811444090941</v>
      </c>
      <c r="L57" s="52">
        <f>'[1]Septiembre 2024'!M62</f>
        <v>56601.451939547202</v>
      </c>
      <c r="M57" s="52">
        <f>'[1]Octubre 2024'!M62</f>
        <v>62408.988453170306</v>
      </c>
      <c r="N57" s="52">
        <f>'[1]Noviembre 2024'!M62</f>
        <v>55933.918944087571</v>
      </c>
      <c r="O57" s="52">
        <f>'[1]Diciembre 2024'!M62</f>
        <v>58937.821069494552</v>
      </c>
    </row>
    <row r="58" spans="1:15" x14ac:dyDescent="0.2">
      <c r="A58" s="44" t="s">
        <v>146</v>
      </c>
      <c r="B58" s="49" t="s">
        <v>70</v>
      </c>
      <c r="C58" s="50">
        <f t="shared" si="0"/>
        <v>1483392.9997684306</v>
      </c>
      <c r="D58" s="51">
        <f>'[1]Enero 2024'!M63</f>
        <v>166658.48049880972</v>
      </c>
      <c r="E58" s="52">
        <f>'[1]Febrero 2024'!M63</f>
        <v>111228.27180215037</v>
      </c>
      <c r="F58" s="52">
        <f>'[1]Marzo 2024'!M63</f>
        <v>116897.27094661808</v>
      </c>
      <c r="G58" s="52">
        <f>'[1]Abril 2024'!M63</f>
        <v>136423.82183522073</v>
      </c>
      <c r="H58" s="52">
        <f>'[1]Mayo 2024'!M63</f>
        <v>133274.36754535578</v>
      </c>
      <c r="I58" s="52">
        <f>'[1]Junio 2024'!M63</f>
        <v>116645.31474103843</v>
      </c>
      <c r="J58" s="52">
        <f>'[1]Julio 2024'!M63</f>
        <v>130754.82269075306</v>
      </c>
      <c r="K58" s="52">
        <f>'[1]Agosto 2024'!M63</f>
        <v>130124.93389692332</v>
      </c>
      <c r="L58" s="52">
        <f>'[1]Septiembre 2024'!M63</f>
        <v>106819.05024534215</v>
      </c>
      <c r="M58" s="52">
        <f>'[1]Octubre 2024'!M63</f>
        <v>117779.1142259081</v>
      </c>
      <c r="N58" s="52">
        <f>'[1]Noviembre 2024'!M63</f>
        <v>105559.2726576827</v>
      </c>
      <c r="O58" s="52">
        <f>'[1]Diciembre 2024'!M63</f>
        <v>111228.27868262788</v>
      </c>
    </row>
    <row r="59" spans="1:15" x14ac:dyDescent="0.2">
      <c r="A59" s="44" t="s">
        <v>147</v>
      </c>
      <c r="B59" s="49" t="s">
        <v>71</v>
      </c>
      <c r="C59" s="50">
        <f t="shared" si="0"/>
        <v>1337439.6131745738</v>
      </c>
      <c r="D59" s="51">
        <f>'[1]Enero 2024'!M64</f>
        <v>150260.68865458184</v>
      </c>
      <c r="E59" s="52">
        <f>'[1]Febrero 2024'!M64</f>
        <v>100284.34598003844</v>
      </c>
      <c r="F59" s="52">
        <f>'[1]Marzo 2024'!M64</f>
        <v>105395.56332031677</v>
      </c>
      <c r="G59" s="52">
        <f>'[1]Abril 2024'!M64</f>
        <v>123000.86594151238</v>
      </c>
      <c r="H59" s="52">
        <f>'[1]Mayo 2024'!M64</f>
        <v>120161.29144722426</v>
      </c>
      <c r="I59" s="52">
        <f>'[1]Junio 2024'!M64</f>
        <v>105168.39748484362</v>
      </c>
      <c r="J59" s="52">
        <f>'[1]Julio 2024'!M64</f>
        <v>117889.64860123408</v>
      </c>
      <c r="K59" s="52">
        <f>'[1]Agosto 2024'!M64</f>
        <v>117321.73556342538</v>
      </c>
      <c r="L59" s="52">
        <f>'[1]Septiembre 2024'!M64</f>
        <v>96308.95471537752</v>
      </c>
      <c r="M59" s="52">
        <f>'[1]Octubre 2024'!M64</f>
        <v>106190.64064272448</v>
      </c>
      <c r="N59" s="52">
        <f>'[1]Noviembre 2024'!M64</f>
        <v>95173.128639760136</v>
      </c>
      <c r="O59" s="52">
        <f>'[1]Diciembre 2024'!M64</f>
        <v>100284.35218353487</v>
      </c>
    </row>
    <row r="60" spans="1:15" x14ac:dyDescent="0.2">
      <c r="A60" s="44" t="s">
        <v>148</v>
      </c>
      <c r="B60" s="49" t="s">
        <v>72</v>
      </c>
      <c r="C60" s="50">
        <f t="shared" si="0"/>
        <v>1477134.7975298711</v>
      </c>
      <c r="D60" s="51">
        <f>'[1]Enero 2024'!M65</f>
        <v>165955.37452763732</v>
      </c>
      <c r="E60" s="52">
        <f>'[1]Febrero 2024'!M65</f>
        <v>110759.01718136416</v>
      </c>
      <c r="F60" s="52">
        <f>'[1]Marzo 2024'!M65</f>
        <v>116404.09970822491</v>
      </c>
      <c r="G60" s="52">
        <f>'[1]Abril 2024'!M65</f>
        <v>135848.27114343832</v>
      </c>
      <c r="H60" s="52">
        <f>'[1]Mayo 2024'!M65</f>
        <v>132712.10390689646</v>
      </c>
      <c r="I60" s="52">
        <f>'[1]Junio 2024'!M65</f>
        <v>116153.20646633055</v>
      </c>
      <c r="J60" s="52">
        <f>'[1]Julio 2024'!M65</f>
        <v>130203.18861657759</v>
      </c>
      <c r="K60" s="52">
        <f>'[1]Agosto 2024'!M65</f>
        <v>129575.95722470417</v>
      </c>
      <c r="L60" s="52">
        <f>'[1]Septiembre 2024'!M65</f>
        <v>106368.39743825025</v>
      </c>
      <c r="M60" s="52">
        <f>'[1]Octubre 2024'!M65</f>
        <v>117282.22262913022</v>
      </c>
      <c r="N60" s="52">
        <f>'[1]Noviembre 2024'!M65</f>
        <v>105113.93465450344</v>
      </c>
      <c r="O60" s="52">
        <f>'[1]Diciembre 2024'!M65</f>
        <v>110759.02403281402</v>
      </c>
    </row>
    <row r="61" spans="1:15" x14ac:dyDescent="0.2">
      <c r="A61" s="44" t="s">
        <v>149</v>
      </c>
      <c r="B61" s="49" t="s">
        <v>73</v>
      </c>
      <c r="C61" s="50">
        <f t="shared" si="0"/>
        <v>1050486.6709877071</v>
      </c>
      <c r="D61" s="51">
        <f>'[1]Enero 2024'!M66</f>
        <v>118021.66546450912</v>
      </c>
      <c r="E61" s="52">
        <f>'[1]Febrero 2024'!M66</f>
        <v>78767.944154648882</v>
      </c>
      <c r="F61" s="52">
        <f>'[1]Marzo 2024'!M66</f>
        <v>82782.529662355664</v>
      </c>
      <c r="G61" s="52">
        <f>'[1]Abril 2024'!M66</f>
        <v>96610.545192995516</v>
      </c>
      <c r="H61" s="52">
        <f>'[1]Mayo 2024'!M66</f>
        <v>94380.212602168496</v>
      </c>
      <c r="I61" s="52">
        <f>'[1]Junio 2024'!M66</f>
        <v>82604.103152539741</v>
      </c>
      <c r="J61" s="52">
        <f>'[1]Julio 2024'!M66</f>
        <v>92595.959685288733</v>
      </c>
      <c r="K61" s="52">
        <f>'[1]Agosto 2024'!M66</f>
        <v>92149.894628876878</v>
      </c>
      <c r="L61" s="52">
        <f>'[1]Septiembre 2024'!M66</f>
        <v>75645.488759765838</v>
      </c>
      <c r="M61" s="52">
        <f>'[1]Octubre 2024'!M66</f>
        <v>83407.020010455512</v>
      </c>
      <c r="N61" s="52">
        <f>'[1]Noviembre 2024'!M66</f>
        <v>74753.358646942113</v>
      </c>
      <c r="O61" s="52">
        <f>'[1]Diciembre 2024'!M66</f>
        <v>78767.949027160692</v>
      </c>
    </row>
    <row r="62" spans="1:15" x14ac:dyDescent="0.2">
      <c r="A62" s="44" t="s">
        <v>150</v>
      </c>
      <c r="B62" s="49" t="s">
        <v>74</v>
      </c>
      <c r="C62" s="50">
        <f t="shared" si="0"/>
        <v>1120619.5772018905</v>
      </c>
      <c r="D62" s="51">
        <f>'[1]Enero 2024'!M67</f>
        <v>125901.06329397571</v>
      </c>
      <c r="E62" s="52">
        <f>'[1]Febrero 2024'!M67</f>
        <v>84026.673268163417</v>
      </c>
      <c r="F62" s="52">
        <f>'[1]Marzo 2024'!M67</f>
        <v>88309.281737680954</v>
      </c>
      <c r="G62" s="52">
        <f>'[1]Abril 2024'!M67</f>
        <v>103060.48738878829</v>
      </c>
      <c r="H62" s="52">
        <f>'[1]Mayo 2024'!M67</f>
        <v>100681.2526645607</v>
      </c>
      <c r="I62" s="52">
        <f>'[1]Junio 2024'!M67</f>
        <v>88118.943063698956</v>
      </c>
      <c r="J62" s="52">
        <f>'[1]Julio 2024'!M67</f>
        <v>98777.878919270763</v>
      </c>
      <c r="K62" s="52">
        <f>'[1]Agosto 2024'!M67</f>
        <v>98302.03353376883</v>
      </c>
      <c r="L62" s="52">
        <f>'[1]Septiembre 2024'!M67</f>
        <v>80695.755569649802</v>
      </c>
      <c r="M62" s="52">
        <f>'[1]Octubre 2024'!M67</f>
        <v>88975.464497711888</v>
      </c>
      <c r="N62" s="52">
        <f>'[1]Noviembre 2024'!M67</f>
        <v>79744.064798645923</v>
      </c>
      <c r="O62" s="52">
        <f>'[1]Diciembre 2024'!M67</f>
        <v>84026.678465975332</v>
      </c>
    </row>
    <row r="63" spans="1:15" x14ac:dyDescent="0.2">
      <c r="A63" s="44" t="s">
        <v>151</v>
      </c>
      <c r="B63" s="49" t="s">
        <v>75</v>
      </c>
      <c r="C63" s="50">
        <f t="shared" si="0"/>
        <v>1877221.1867883599</v>
      </c>
      <c r="D63" s="51">
        <f>'[1]Enero 2024'!M68</f>
        <v>210904.88535348317</v>
      </c>
      <c r="E63" s="52">
        <f>'[1]Febrero 2024'!M68</f>
        <v>140758.42910775926</v>
      </c>
      <c r="F63" s="52">
        <f>'[1]Marzo 2024'!M68</f>
        <v>147932.4991644072</v>
      </c>
      <c r="G63" s="52">
        <f>'[1]Abril 2024'!M68</f>
        <v>172643.18273828703</v>
      </c>
      <c r="H63" s="52">
        <f>'[1]Mayo 2024'!M68</f>
        <v>168657.57520159311</v>
      </c>
      <c r="I63" s="52">
        <f>'[1]Junio 2024'!M68</f>
        <v>147613.6507356154</v>
      </c>
      <c r="J63" s="52">
        <f>'[1]Julio 2024'!M68</f>
        <v>165469.11268163909</v>
      </c>
      <c r="K63" s="52">
        <f>'[1]Agosto 2024'!M68</f>
        <v>164671.99378645601</v>
      </c>
      <c r="L63" s="52">
        <f>'[1]Septiembre 2024'!M68</f>
        <v>135178.59684147756</v>
      </c>
      <c r="M63" s="52">
        <f>'[1]Octubre 2024'!M68</f>
        <v>149048.4643115857</v>
      </c>
      <c r="N63" s="52">
        <f>'[1]Noviembre 2024'!M68</f>
        <v>133584.35905111136</v>
      </c>
      <c r="O63" s="52">
        <f>'[1]Diciembre 2024'!M68</f>
        <v>140758.43781494486</v>
      </c>
    </row>
    <row r="64" spans="1:15" x14ac:dyDescent="0.2">
      <c r="A64" s="44" t="s">
        <v>152</v>
      </c>
      <c r="B64" s="49" t="s">
        <v>76</v>
      </c>
      <c r="C64" s="50">
        <f t="shared" si="0"/>
        <v>2156194.2982494892</v>
      </c>
      <c r="D64" s="51">
        <f>'[1]Enero 2024'!M69</f>
        <v>242247.37845099336</v>
      </c>
      <c r="E64" s="52">
        <f>'[1]Febrero 2024'!M69</f>
        <v>161676.48458728095</v>
      </c>
      <c r="F64" s="52">
        <f>'[1]Marzo 2024'!M69</f>
        <v>169916.69040865847</v>
      </c>
      <c r="G64" s="52">
        <f>'[1]Abril 2024'!M69</f>
        <v>198299.61907089179</v>
      </c>
      <c r="H64" s="52">
        <f>'[1]Mayo 2024'!M69</f>
        <v>193721.71194616871</v>
      </c>
      <c r="I64" s="52">
        <f>'[1]Junio 2024'!M69</f>
        <v>169550.45803870374</v>
      </c>
      <c r="J64" s="52">
        <f>'[1]Julio 2024'!M69</f>
        <v>190059.41324951424</v>
      </c>
      <c r="K64" s="52">
        <f>'[1]Agosto 2024'!M69</f>
        <v>189143.83482491676</v>
      </c>
      <c r="L64" s="52">
        <f>'[1]Septiembre 2024'!M69</f>
        <v>155267.43561509842</v>
      </c>
      <c r="M64" s="52">
        <f>'[1]Octubre 2024'!M69</f>
        <v>171198.49870292144</v>
      </c>
      <c r="N64" s="52">
        <f>'[1]Noviembre 2024'!M69</f>
        <v>153436.27876590347</v>
      </c>
      <c r="O64" s="52">
        <f>'[1]Diciembre 2024'!M69</f>
        <v>161676.49458843801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906613.69685629779</v>
      </c>
      <c r="D65" s="55">
        <f>'[1]Enero 2024'!M70</f>
        <v>101857.60694641691</v>
      </c>
      <c r="E65" s="56">
        <f>'[1]Febrero 2024'!M70</f>
        <v>67980.012518076313</v>
      </c>
      <c r="F65" s="56">
        <f>'[1]Marzo 2024'!M70</f>
        <v>71444.766816258503</v>
      </c>
      <c r="G65" s="56">
        <f>'[1]Abril 2024'!M70</f>
        <v>83378.919458702076</v>
      </c>
      <c r="H65" s="56">
        <f>'[1]Mayo 2024'!M70</f>
        <v>81454.049651941386</v>
      </c>
      <c r="I65" s="56">
        <f>'[1]Junio 2024'!M70</f>
        <v>71290.777315821251</v>
      </c>
      <c r="J65" s="56">
        <f>'[1]Julio 2024'!M70</f>
        <v>79914.165160519886</v>
      </c>
      <c r="K65" s="56">
        <f>'[1]Agosto 2024'!M70</f>
        <v>79529.192460721853</v>
      </c>
      <c r="L65" s="56">
        <f>'[1]Septiembre 2024'!M70</f>
        <v>65285.203619490152</v>
      </c>
      <c r="M65" s="56">
        <f>'[1]Octubre 2024'!M70</f>
        <v>71983.72796519869</v>
      </c>
      <c r="N65" s="56">
        <f>'[1]Noviembre 2024'!M70</f>
        <v>64515.258219894124</v>
      </c>
      <c r="O65" s="56">
        <f>'[1]Diciembre 2024'!M70</f>
        <v>67980.016723256689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86237793.799999997</v>
      </c>
      <c r="D66" s="59">
        <f t="shared" si="1"/>
        <v>9688774.0999999978</v>
      </c>
      <c r="E66" s="59">
        <f t="shared" si="1"/>
        <v>6466311.2000000002</v>
      </c>
      <c r="F66" s="59">
        <f t="shared" si="1"/>
        <v>6795881.299999998</v>
      </c>
      <c r="G66" s="59">
        <f t="shared" si="1"/>
        <v>7931067.0999999978</v>
      </c>
      <c r="H66" s="59">
        <f t="shared" si="1"/>
        <v>7747972.0000000009</v>
      </c>
      <c r="I66" s="59">
        <f t="shared" si="1"/>
        <v>6781233.7000000002</v>
      </c>
      <c r="J66" s="59">
        <f t="shared" si="1"/>
        <v>7601496.9999999991</v>
      </c>
      <c r="K66" s="59">
        <f t="shared" si="1"/>
        <v>7564878.0999999978</v>
      </c>
      <c r="L66" s="59">
        <f t="shared" si="1"/>
        <v>6209978.8999999985</v>
      </c>
      <c r="M66" s="59">
        <f t="shared" si="1"/>
        <v>6847147.6999999993</v>
      </c>
      <c r="N66" s="59">
        <f t="shared" si="1"/>
        <v>6136741.1000000006</v>
      </c>
      <c r="O66" s="59">
        <f t="shared" si="1"/>
        <v>6466311.5999999996</v>
      </c>
    </row>
    <row r="68" spans="1:15" x14ac:dyDescent="0.2">
      <c r="C68" s="29" t="s">
        <v>0</v>
      </c>
    </row>
    <row r="69" spans="1:15" x14ac:dyDescent="0.2">
      <c r="C69" s="60" t="s">
        <v>0</v>
      </c>
      <c r="D69" s="60"/>
      <c r="E69" s="60"/>
      <c r="F69" s="60" t="s">
        <v>0</v>
      </c>
      <c r="G69" s="60" t="s">
        <v>0</v>
      </c>
      <c r="H69" s="60" t="s">
        <v>0</v>
      </c>
      <c r="I69" s="60" t="s">
        <v>0</v>
      </c>
      <c r="J69" s="60" t="s">
        <v>155</v>
      </c>
      <c r="K69" s="60"/>
      <c r="L69" s="60" t="s">
        <v>0</v>
      </c>
      <c r="M69" s="60" t="s">
        <v>0</v>
      </c>
      <c r="N69" s="60" t="s">
        <v>0</v>
      </c>
      <c r="O69" s="60" t="s">
        <v>0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DB247-664B-482B-9609-B0AC201FAD8F}">
  <dimension ref="A1:O69"/>
  <sheetViews>
    <sheetView workbookViewId="0">
      <selection activeCell="A27" sqref="A27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34" width="11.42578125" style="29"/>
    <col min="235" max="235" width="4" style="29" bestFit="1" customWidth="1"/>
    <col min="236" max="236" width="24.140625" style="29" bestFit="1" customWidth="1"/>
    <col min="237" max="237" width="16.85546875" style="29" bestFit="1" customWidth="1"/>
    <col min="238" max="238" width="14.28515625" style="29" bestFit="1" customWidth="1"/>
    <col min="239" max="239" width="15.28515625" style="29" bestFit="1" customWidth="1"/>
    <col min="240" max="240" width="14.28515625" style="29" bestFit="1" customWidth="1"/>
    <col min="241" max="241" width="13.42578125" style="29" customWidth="1"/>
    <col min="242" max="243" width="15.28515625" style="29" bestFit="1" customWidth="1"/>
    <col min="244" max="244" width="14.28515625" style="29" bestFit="1" customWidth="1"/>
    <col min="245" max="245" width="15.28515625" style="29" bestFit="1" customWidth="1"/>
    <col min="246" max="249" width="14.28515625" style="29" bestFit="1" customWidth="1"/>
    <col min="250" max="250" width="16.85546875" style="29" bestFit="1" customWidth="1"/>
    <col min="251" max="251" width="13.85546875" style="29" bestFit="1" customWidth="1"/>
    <col min="252" max="252" width="11.42578125" style="29"/>
    <col min="253" max="253" width="4" style="29" bestFit="1" customWidth="1"/>
    <col min="254" max="254" width="24.140625" style="29" bestFit="1" customWidth="1"/>
    <col min="255" max="490" width="11.42578125" style="29"/>
    <col min="491" max="491" width="4" style="29" bestFit="1" customWidth="1"/>
    <col min="492" max="492" width="24.140625" style="29" bestFit="1" customWidth="1"/>
    <col min="493" max="493" width="16.85546875" style="29" bestFit="1" customWidth="1"/>
    <col min="494" max="494" width="14.28515625" style="29" bestFit="1" customWidth="1"/>
    <col min="495" max="495" width="15.28515625" style="29" bestFit="1" customWidth="1"/>
    <col min="496" max="496" width="14.28515625" style="29" bestFit="1" customWidth="1"/>
    <col min="497" max="497" width="13.42578125" style="29" customWidth="1"/>
    <col min="498" max="499" width="15.28515625" style="29" bestFit="1" customWidth="1"/>
    <col min="500" max="500" width="14.28515625" style="29" bestFit="1" customWidth="1"/>
    <col min="501" max="501" width="15.28515625" style="29" bestFit="1" customWidth="1"/>
    <col min="502" max="505" width="14.28515625" style="29" bestFit="1" customWidth="1"/>
    <col min="506" max="506" width="16.85546875" style="29" bestFit="1" customWidth="1"/>
    <col min="507" max="507" width="13.85546875" style="29" bestFit="1" customWidth="1"/>
    <col min="508" max="508" width="11.42578125" style="29"/>
    <col min="509" max="509" width="4" style="29" bestFit="1" customWidth="1"/>
    <col min="510" max="510" width="24.140625" style="29" bestFit="1" customWidth="1"/>
    <col min="511" max="746" width="11.42578125" style="29"/>
    <col min="747" max="747" width="4" style="29" bestFit="1" customWidth="1"/>
    <col min="748" max="748" width="24.140625" style="29" bestFit="1" customWidth="1"/>
    <col min="749" max="749" width="16.85546875" style="29" bestFit="1" customWidth="1"/>
    <col min="750" max="750" width="14.28515625" style="29" bestFit="1" customWidth="1"/>
    <col min="751" max="751" width="15.28515625" style="29" bestFit="1" customWidth="1"/>
    <col min="752" max="752" width="14.28515625" style="29" bestFit="1" customWidth="1"/>
    <col min="753" max="753" width="13.42578125" style="29" customWidth="1"/>
    <col min="754" max="755" width="15.28515625" style="29" bestFit="1" customWidth="1"/>
    <col min="756" max="756" width="14.28515625" style="29" bestFit="1" customWidth="1"/>
    <col min="757" max="757" width="15.28515625" style="29" bestFit="1" customWidth="1"/>
    <col min="758" max="761" width="14.28515625" style="29" bestFit="1" customWidth="1"/>
    <col min="762" max="762" width="16.85546875" style="29" bestFit="1" customWidth="1"/>
    <col min="763" max="763" width="13.85546875" style="29" bestFit="1" customWidth="1"/>
    <col min="764" max="764" width="11.42578125" style="29"/>
    <col min="765" max="765" width="4" style="29" bestFit="1" customWidth="1"/>
    <col min="766" max="766" width="24.140625" style="29" bestFit="1" customWidth="1"/>
    <col min="767" max="1002" width="11.42578125" style="29"/>
    <col min="1003" max="1003" width="4" style="29" bestFit="1" customWidth="1"/>
    <col min="1004" max="1004" width="24.140625" style="29" bestFit="1" customWidth="1"/>
    <col min="1005" max="1005" width="16.85546875" style="29" bestFit="1" customWidth="1"/>
    <col min="1006" max="1006" width="14.28515625" style="29" bestFit="1" customWidth="1"/>
    <col min="1007" max="1007" width="15.28515625" style="29" bestFit="1" customWidth="1"/>
    <col min="1008" max="1008" width="14.28515625" style="29" bestFit="1" customWidth="1"/>
    <col min="1009" max="1009" width="13.42578125" style="29" customWidth="1"/>
    <col min="1010" max="1011" width="15.28515625" style="29" bestFit="1" customWidth="1"/>
    <col min="1012" max="1012" width="14.28515625" style="29" bestFit="1" customWidth="1"/>
    <col min="1013" max="1013" width="15.28515625" style="29" bestFit="1" customWidth="1"/>
    <col min="1014" max="1017" width="14.28515625" style="29" bestFit="1" customWidth="1"/>
    <col min="1018" max="1018" width="16.85546875" style="29" bestFit="1" customWidth="1"/>
    <col min="1019" max="1019" width="13.85546875" style="29" bestFit="1" customWidth="1"/>
    <col min="1020" max="1020" width="11.42578125" style="29"/>
    <col min="1021" max="1021" width="4" style="29" bestFit="1" customWidth="1"/>
    <col min="1022" max="1022" width="24.140625" style="29" bestFit="1" customWidth="1"/>
    <col min="1023" max="1258" width="11.42578125" style="29"/>
    <col min="1259" max="1259" width="4" style="29" bestFit="1" customWidth="1"/>
    <col min="1260" max="1260" width="24.140625" style="29" bestFit="1" customWidth="1"/>
    <col min="1261" max="1261" width="16.85546875" style="29" bestFit="1" customWidth="1"/>
    <col min="1262" max="1262" width="14.28515625" style="29" bestFit="1" customWidth="1"/>
    <col min="1263" max="1263" width="15.28515625" style="29" bestFit="1" customWidth="1"/>
    <col min="1264" max="1264" width="14.28515625" style="29" bestFit="1" customWidth="1"/>
    <col min="1265" max="1265" width="13.42578125" style="29" customWidth="1"/>
    <col min="1266" max="1267" width="15.28515625" style="29" bestFit="1" customWidth="1"/>
    <col min="1268" max="1268" width="14.28515625" style="29" bestFit="1" customWidth="1"/>
    <col min="1269" max="1269" width="15.28515625" style="29" bestFit="1" customWidth="1"/>
    <col min="1270" max="1273" width="14.28515625" style="29" bestFit="1" customWidth="1"/>
    <col min="1274" max="1274" width="16.85546875" style="29" bestFit="1" customWidth="1"/>
    <col min="1275" max="1275" width="13.85546875" style="29" bestFit="1" customWidth="1"/>
    <col min="1276" max="1276" width="11.42578125" style="29"/>
    <col min="1277" max="1277" width="4" style="29" bestFit="1" customWidth="1"/>
    <col min="1278" max="1278" width="24.140625" style="29" bestFit="1" customWidth="1"/>
    <col min="1279" max="1514" width="11.42578125" style="29"/>
    <col min="1515" max="1515" width="4" style="29" bestFit="1" customWidth="1"/>
    <col min="1516" max="1516" width="24.140625" style="29" bestFit="1" customWidth="1"/>
    <col min="1517" max="1517" width="16.85546875" style="29" bestFit="1" customWidth="1"/>
    <col min="1518" max="1518" width="14.28515625" style="29" bestFit="1" customWidth="1"/>
    <col min="1519" max="1519" width="15.28515625" style="29" bestFit="1" customWidth="1"/>
    <col min="1520" max="1520" width="14.28515625" style="29" bestFit="1" customWidth="1"/>
    <col min="1521" max="1521" width="13.42578125" style="29" customWidth="1"/>
    <col min="1522" max="1523" width="15.28515625" style="29" bestFit="1" customWidth="1"/>
    <col min="1524" max="1524" width="14.28515625" style="29" bestFit="1" customWidth="1"/>
    <col min="1525" max="1525" width="15.28515625" style="29" bestFit="1" customWidth="1"/>
    <col min="1526" max="1529" width="14.28515625" style="29" bestFit="1" customWidth="1"/>
    <col min="1530" max="1530" width="16.85546875" style="29" bestFit="1" customWidth="1"/>
    <col min="1531" max="1531" width="13.85546875" style="29" bestFit="1" customWidth="1"/>
    <col min="1532" max="1532" width="11.42578125" style="29"/>
    <col min="1533" max="1533" width="4" style="29" bestFit="1" customWidth="1"/>
    <col min="1534" max="1534" width="24.140625" style="29" bestFit="1" customWidth="1"/>
    <col min="1535" max="1770" width="11.42578125" style="29"/>
    <col min="1771" max="1771" width="4" style="29" bestFit="1" customWidth="1"/>
    <col min="1772" max="1772" width="24.140625" style="29" bestFit="1" customWidth="1"/>
    <col min="1773" max="1773" width="16.85546875" style="29" bestFit="1" customWidth="1"/>
    <col min="1774" max="1774" width="14.28515625" style="29" bestFit="1" customWidth="1"/>
    <col min="1775" max="1775" width="15.28515625" style="29" bestFit="1" customWidth="1"/>
    <col min="1776" max="1776" width="14.28515625" style="29" bestFit="1" customWidth="1"/>
    <col min="1777" max="1777" width="13.42578125" style="29" customWidth="1"/>
    <col min="1778" max="1779" width="15.28515625" style="29" bestFit="1" customWidth="1"/>
    <col min="1780" max="1780" width="14.28515625" style="29" bestFit="1" customWidth="1"/>
    <col min="1781" max="1781" width="15.28515625" style="29" bestFit="1" customWidth="1"/>
    <col min="1782" max="1785" width="14.28515625" style="29" bestFit="1" customWidth="1"/>
    <col min="1786" max="1786" width="16.85546875" style="29" bestFit="1" customWidth="1"/>
    <col min="1787" max="1787" width="13.85546875" style="29" bestFit="1" customWidth="1"/>
    <col min="1788" max="1788" width="11.42578125" style="29"/>
    <col min="1789" max="1789" width="4" style="29" bestFit="1" customWidth="1"/>
    <col min="1790" max="1790" width="24.140625" style="29" bestFit="1" customWidth="1"/>
    <col min="1791" max="2026" width="11.42578125" style="29"/>
    <col min="2027" max="2027" width="4" style="29" bestFit="1" customWidth="1"/>
    <col min="2028" max="2028" width="24.140625" style="29" bestFit="1" customWidth="1"/>
    <col min="2029" max="2029" width="16.85546875" style="29" bestFit="1" customWidth="1"/>
    <col min="2030" max="2030" width="14.28515625" style="29" bestFit="1" customWidth="1"/>
    <col min="2031" max="2031" width="15.28515625" style="29" bestFit="1" customWidth="1"/>
    <col min="2032" max="2032" width="14.28515625" style="29" bestFit="1" customWidth="1"/>
    <col min="2033" max="2033" width="13.42578125" style="29" customWidth="1"/>
    <col min="2034" max="2035" width="15.28515625" style="29" bestFit="1" customWidth="1"/>
    <col min="2036" max="2036" width="14.28515625" style="29" bestFit="1" customWidth="1"/>
    <col min="2037" max="2037" width="15.28515625" style="29" bestFit="1" customWidth="1"/>
    <col min="2038" max="2041" width="14.28515625" style="29" bestFit="1" customWidth="1"/>
    <col min="2042" max="2042" width="16.85546875" style="29" bestFit="1" customWidth="1"/>
    <col min="2043" max="2043" width="13.85546875" style="29" bestFit="1" customWidth="1"/>
    <col min="2044" max="2044" width="11.42578125" style="29"/>
    <col min="2045" max="2045" width="4" style="29" bestFit="1" customWidth="1"/>
    <col min="2046" max="2046" width="24.140625" style="29" bestFit="1" customWidth="1"/>
    <col min="2047" max="2282" width="11.42578125" style="29"/>
    <col min="2283" max="2283" width="4" style="29" bestFit="1" customWidth="1"/>
    <col min="2284" max="2284" width="24.140625" style="29" bestFit="1" customWidth="1"/>
    <col min="2285" max="2285" width="16.85546875" style="29" bestFit="1" customWidth="1"/>
    <col min="2286" max="2286" width="14.28515625" style="29" bestFit="1" customWidth="1"/>
    <col min="2287" max="2287" width="15.28515625" style="29" bestFit="1" customWidth="1"/>
    <col min="2288" max="2288" width="14.28515625" style="29" bestFit="1" customWidth="1"/>
    <col min="2289" max="2289" width="13.42578125" style="29" customWidth="1"/>
    <col min="2290" max="2291" width="15.28515625" style="29" bestFit="1" customWidth="1"/>
    <col min="2292" max="2292" width="14.28515625" style="29" bestFit="1" customWidth="1"/>
    <col min="2293" max="2293" width="15.28515625" style="29" bestFit="1" customWidth="1"/>
    <col min="2294" max="2297" width="14.28515625" style="29" bestFit="1" customWidth="1"/>
    <col min="2298" max="2298" width="16.85546875" style="29" bestFit="1" customWidth="1"/>
    <col min="2299" max="2299" width="13.85546875" style="29" bestFit="1" customWidth="1"/>
    <col min="2300" max="2300" width="11.42578125" style="29"/>
    <col min="2301" max="2301" width="4" style="29" bestFit="1" customWidth="1"/>
    <col min="2302" max="2302" width="24.140625" style="29" bestFit="1" customWidth="1"/>
    <col min="2303" max="2538" width="11.42578125" style="29"/>
    <col min="2539" max="2539" width="4" style="29" bestFit="1" customWidth="1"/>
    <col min="2540" max="2540" width="24.140625" style="29" bestFit="1" customWidth="1"/>
    <col min="2541" max="2541" width="16.85546875" style="29" bestFit="1" customWidth="1"/>
    <col min="2542" max="2542" width="14.28515625" style="29" bestFit="1" customWidth="1"/>
    <col min="2543" max="2543" width="15.28515625" style="29" bestFit="1" customWidth="1"/>
    <col min="2544" max="2544" width="14.28515625" style="29" bestFit="1" customWidth="1"/>
    <col min="2545" max="2545" width="13.42578125" style="29" customWidth="1"/>
    <col min="2546" max="2547" width="15.28515625" style="29" bestFit="1" customWidth="1"/>
    <col min="2548" max="2548" width="14.28515625" style="29" bestFit="1" customWidth="1"/>
    <col min="2549" max="2549" width="15.28515625" style="29" bestFit="1" customWidth="1"/>
    <col min="2550" max="2553" width="14.28515625" style="29" bestFit="1" customWidth="1"/>
    <col min="2554" max="2554" width="16.85546875" style="29" bestFit="1" customWidth="1"/>
    <col min="2555" max="2555" width="13.85546875" style="29" bestFit="1" customWidth="1"/>
    <col min="2556" max="2556" width="11.42578125" style="29"/>
    <col min="2557" max="2557" width="4" style="29" bestFit="1" customWidth="1"/>
    <col min="2558" max="2558" width="24.140625" style="29" bestFit="1" customWidth="1"/>
    <col min="2559" max="2794" width="11.42578125" style="29"/>
    <col min="2795" max="2795" width="4" style="29" bestFit="1" customWidth="1"/>
    <col min="2796" max="2796" width="24.140625" style="29" bestFit="1" customWidth="1"/>
    <col min="2797" max="2797" width="16.85546875" style="29" bestFit="1" customWidth="1"/>
    <col min="2798" max="2798" width="14.28515625" style="29" bestFit="1" customWidth="1"/>
    <col min="2799" max="2799" width="15.28515625" style="29" bestFit="1" customWidth="1"/>
    <col min="2800" max="2800" width="14.28515625" style="29" bestFit="1" customWidth="1"/>
    <col min="2801" max="2801" width="13.42578125" style="29" customWidth="1"/>
    <col min="2802" max="2803" width="15.28515625" style="29" bestFit="1" customWidth="1"/>
    <col min="2804" max="2804" width="14.28515625" style="29" bestFit="1" customWidth="1"/>
    <col min="2805" max="2805" width="15.28515625" style="29" bestFit="1" customWidth="1"/>
    <col min="2806" max="2809" width="14.28515625" style="29" bestFit="1" customWidth="1"/>
    <col min="2810" max="2810" width="16.85546875" style="29" bestFit="1" customWidth="1"/>
    <col min="2811" max="2811" width="13.85546875" style="29" bestFit="1" customWidth="1"/>
    <col min="2812" max="2812" width="11.42578125" style="29"/>
    <col min="2813" max="2813" width="4" style="29" bestFit="1" customWidth="1"/>
    <col min="2814" max="2814" width="24.140625" style="29" bestFit="1" customWidth="1"/>
    <col min="2815" max="3050" width="11.42578125" style="29"/>
    <col min="3051" max="3051" width="4" style="29" bestFit="1" customWidth="1"/>
    <col min="3052" max="3052" width="24.140625" style="29" bestFit="1" customWidth="1"/>
    <col min="3053" max="3053" width="16.85546875" style="29" bestFit="1" customWidth="1"/>
    <col min="3054" max="3054" width="14.28515625" style="29" bestFit="1" customWidth="1"/>
    <col min="3055" max="3055" width="15.28515625" style="29" bestFit="1" customWidth="1"/>
    <col min="3056" max="3056" width="14.28515625" style="29" bestFit="1" customWidth="1"/>
    <col min="3057" max="3057" width="13.42578125" style="29" customWidth="1"/>
    <col min="3058" max="3059" width="15.28515625" style="29" bestFit="1" customWidth="1"/>
    <col min="3060" max="3060" width="14.28515625" style="29" bestFit="1" customWidth="1"/>
    <col min="3061" max="3061" width="15.28515625" style="29" bestFit="1" customWidth="1"/>
    <col min="3062" max="3065" width="14.28515625" style="29" bestFit="1" customWidth="1"/>
    <col min="3066" max="3066" width="16.85546875" style="29" bestFit="1" customWidth="1"/>
    <col min="3067" max="3067" width="13.85546875" style="29" bestFit="1" customWidth="1"/>
    <col min="3068" max="3068" width="11.42578125" style="29"/>
    <col min="3069" max="3069" width="4" style="29" bestFit="1" customWidth="1"/>
    <col min="3070" max="3070" width="24.140625" style="29" bestFit="1" customWidth="1"/>
    <col min="3071" max="3306" width="11.42578125" style="29"/>
    <col min="3307" max="3307" width="4" style="29" bestFit="1" customWidth="1"/>
    <col min="3308" max="3308" width="24.140625" style="29" bestFit="1" customWidth="1"/>
    <col min="3309" max="3309" width="16.85546875" style="29" bestFit="1" customWidth="1"/>
    <col min="3310" max="3310" width="14.28515625" style="29" bestFit="1" customWidth="1"/>
    <col min="3311" max="3311" width="15.28515625" style="29" bestFit="1" customWidth="1"/>
    <col min="3312" max="3312" width="14.28515625" style="29" bestFit="1" customWidth="1"/>
    <col min="3313" max="3313" width="13.42578125" style="29" customWidth="1"/>
    <col min="3314" max="3315" width="15.28515625" style="29" bestFit="1" customWidth="1"/>
    <col min="3316" max="3316" width="14.28515625" style="29" bestFit="1" customWidth="1"/>
    <col min="3317" max="3317" width="15.28515625" style="29" bestFit="1" customWidth="1"/>
    <col min="3318" max="3321" width="14.28515625" style="29" bestFit="1" customWidth="1"/>
    <col min="3322" max="3322" width="16.85546875" style="29" bestFit="1" customWidth="1"/>
    <col min="3323" max="3323" width="13.85546875" style="29" bestFit="1" customWidth="1"/>
    <col min="3324" max="3324" width="11.42578125" style="29"/>
    <col min="3325" max="3325" width="4" style="29" bestFit="1" customWidth="1"/>
    <col min="3326" max="3326" width="24.140625" style="29" bestFit="1" customWidth="1"/>
    <col min="3327" max="3562" width="11.42578125" style="29"/>
    <col min="3563" max="3563" width="4" style="29" bestFit="1" customWidth="1"/>
    <col min="3564" max="3564" width="24.140625" style="29" bestFit="1" customWidth="1"/>
    <col min="3565" max="3565" width="16.85546875" style="29" bestFit="1" customWidth="1"/>
    <col min="3566" max="3566" width="14.28515625" style="29" bestFit="1" customWidth="1"/>
    <col min="3567" max="3567" width="15.28515625" style="29" bestFit="1" customWidth="1"/>
    <col min="3568" max="3568" width="14.28515625" style="29" bestFit="1" customWidth="1"/>
    <col min="3569" max="3569" width="13.42578125" style="29" customWidth="1"/>
    <col min="3570" max="3571" width="15.28515625" style="29" bestFit="1" customWidth="1"/>
    <col min="3572" max="3572" width="14.28515625" style="29" bestFit="1" customWidth="1"/>
    <col min="3573" max="3573" width="15.28515625" style="29" bestFit="1" customWidth="1"/>
    <col min="3574" max="3577" width="14.28515625" style="29" bestFit="1" customWidth="1"/>
    <col min="3578" max="3578" width="16.85546875" style="29" bestFit="1" customWidth="1"/>
    <col min="3579" max="3579" width="13.85546875" style="29" bestFit="1" customWidth="1"/>
    <col min="3580" max="3580" width="11.42578125" style="29"/>
    <col min="3581" max="3581" width="4" style="29" bestFit="1" customWidth="1"/>
    <col min="3582" max="3582" width="24.140625" style="29" bestFit="1" customWidth="1"/>
    <col min="3583" max="3818" width="11.42578125" style="29"/>
    <col min="3819" max="3819" width="4" style="29" bestFit="1" customWidth="1"/>
    <col min="3820" max="3820" width="24.140625" style="29" bestFit="1" customWidth="1"/>
    <col min="3821" max="3821" width="16.85546875" style="29" bestFit="1" customWidth="1"/>
    <col min="3822" max="3822" width="14.28515625" style="29" bestFit="1" customWidth="1"/>
    <col min="3823" max="3823" width="15.28515625" style="29" bestFit="1" customWidth="1"/>
    <col min="3824" max="3824" width="14.28515625" style="29" bestFit="1" customWidth="1"/>
    <col min="3825" max="3825" width="13.42578125" style="29" customWidth="1"/>
    <col min="3826" max="3827" width="15.28515625" style="29" bestFit="1" customWidth="1"/>
    <col min="3828" max="3828" width="14.28515625" style="29" bestFit="1" customWidth="1"/>
    <col min="3829" max="3829" width="15.28515625" style="29" bestFit="1" customWidth="1"/>
    <col min="3830" max="3833" width="14.28515625" style="29" bestFit="1" customWidth="1"/>
    <col min="3834" max="3834" width="16.85546875" style="29" bestFit="1" customWidth="1"/>
    <col min="3835" max="3835" width="13.85546875" style="29" bestFit="1" customWidth="1"/>
    <col min="3836" max="3836" width="11.42578125" style="29"/>
    <col min="3837" max="3837" width="4" style="29" bestFit="1" customWidth="1"/>
    <col min="3838" max="3838" width="24.140625" style="29" bestFit="1" customWidth="1"/>
    <col min="3839" max="4074" width="11.42578125" style="29"/>
    <col min="4075" max="4075" width="4" style="29" bestFit="1" customWidth="1"/>
    <col min="4076" max="4076" width="24.140625" style="29" bestFit="1" customWidth="1"/>
    <col min="4077" max="4077" width="16.85546875" style="29" bestFit="1" customWidth="1"/>
    <col min="4078" max="4078" width="14.28515625" style="29" bestFit="1" customWidth="1"/>
    <col min="4079" max="4079" width="15.28515625" style="29" bestFit="1" customWidth="1"/>
    <col min="4080" max="4080" width="14.28515625" style="29" bestFit="1" customWidth="1"/>
    <col min="4081" max="4081" width="13.42578125" style="29" customWidth="1"/>
    <col min="4082" max="4083" width="15.28515625" style="29" bestFit="1" customWidth="1"/>
    <col min="4084" max="4084" width="14.28515625" style="29" bestFit="1" customWidth="1"/>
    <col min="4085" max="4085" width="15.28515625" style="29" bestFit="1" customWidth="1"/>
    <col min="4086" max="4089" width="14.28515625" style="29" bestFit="1" customWidth="1"/>
    <col min="4090" max="4090" width="16.85546875" style="29" bestFit="1" customWidth="1"/>
    <col min="4091" max="4091" width="13.85546875" style="29" bestFit="1" customWidth="1"/>
    <col min="4092" max="4092" width="11.42578125" style="29"/>
    <col min="4093" max="4093" width="4" style="29" bestFit="1" customWidth="1"/>
    <col min="4094" max="4094" width="24.140625" style="29" bestFit="1" customWidth="1"/>
    <col min="4095" max="4330" width="11.42578125" style="29"/>
    <col min="4331" max="4331" width="4" style="29" bestFit="1" customWidth="1"/>
    <col min="4332" max="4332" width="24.140625" style="29" bestFit="1" customWidth="1"/>
    <col min="4333" max="4333" width="16.85546875" style="29" bestFit="1" customWidth="1"/>
    <col min="4334" max="4334" width="14.28515625" style="29" bestFit="1" customWidth="1"/>
    <col min="4335" max="4335" width="15.28515625" style="29" bestFit="1" customWidth="1"/>
    <col min="4336" max="4336" width="14.28515625" style="29" bestFit="1" customWidth="1"/>
    <col min="4337" max="4337" width="13.42578125" style="29" customWidth="1"/>
    <col min="4338" max="4339" width="15.28515625" style="29" bestFit="1" customWidth="1"/>
    <col min="4340" max="4340" width="14.28515625" style="29" bestFit="1" customWidth="1"/>
    <col min="4341" max="4341" width="15.28515625" style="29" bestFit="1" customWidth="1"/>
    <col min="4342" max="4345" width="14.28515625" style="29" bestFit="1" customWidth="1"/>
    <col min="4346" max="4346" width="16.85546875" style="29" bestFit="1" customWidth="1"/>
    <col min="4347" max="4347" width="13.85546875" style="29" bestFit="1" customWidth="1"/>
    <col min="4348" max="4348" width="11.42578125" style="29"/>
    <col min="4349" max="4349" width="4" style="29" bestFit="1" customWidth="1"/>
    <col min="4350" max="4350" width="24.140625" style="29" bestFit="1" customWidth="1"/>
    <col min="4351" max="4586" width="11.42578125" style="29"/>
    <col min="4587" max="4587" width="4" style="29" bestFit="1" customWidth="1"/>
    <col min="4588" max="4588" width="24.140625" style="29" bestFit="1" customWidth="1"/>
    <col min="4589" max="4589" width="16.85546875" style="29" bestFit="1" customWidth="1"/>
    <col min="4590" max="4590" width="14.28515625" style="29" bestFit="1" customWidth="1"/>
    <col min="4591" max="4591" width="15.28515625" style="29" bestFit="1" customWidth="1"/>
    <col min="4592" max="4592" width="14.28515625" style="29" bestFit="1" customWidth="1"/>
    <col min="4593" max="4593" width="13.42578125" style="29" customWidth="1"/>
    <col min="4594" max="4595" width="15.28515625" style="29" bestFit="1" customWidth="1"/>
    <col min="4596" max="4596" width="14.28515625" style="29" bestFit="1" customWidth="1"/>
    <col min="4597" max="4597" width="15.28515625" style="29" bestFit="1" customWidth="1"/>
    <col min="4598" max="4601" width="14.28515625" style="29" bestFit="1" customWidth="1"/>
    <col min="4602" max="4602" width="16.85546875" style="29" bestFit="1" customWidth="1"/>
    <col min="4603" max="4603" width="13.85546875" style="29" bestFit="1" customWidth="1"/>
    <col min="4604" max="4604" width="11.42578125" style="29"/>
    <col min="4605" max="4605" width="4" style="29" bestFit="1" customWidth="1"/>
    <col min="4606" max="4606" width="24.140625" style="29" bestFit="1" customWidth="1"/>
    <col min="4607" max="4842" width="11.42578125" style="29"/>
    <col min="4843" max="4843" width="4" style="29" bestFit="1" customWidth="1"/>
    <col min="4844" max="4844" width="24.140625" style="29" bestFit="1" customWidth="1"/>
    <col min="4845" max="4845" width="16.85546875" style="29" bestFit="1" customWidth="1"/>
    <col min="4846" max="4846" width="14.28515625" style="29" bestFit="1" customWidth="1"/>
    <col min="4847" max="4847" width="15.28515625" style="29" bestFit="1" customWidth="1"/>
    <col min="4848" max="4848" width="14.28515625" style="29" bestFit="1" customWidth="1"/>
    <col min="4849" max="4849" width="13.42578125" style="29" customWidth="1"/>
    <col min="4850" max="4851" width="15.28515625" style="29" bestFit="1" customWidth="1"/>
    <col min="4852" max="4852" width="14.28515625" style="29" bestFit="1" customWidth="1"/>
    <col min="4853" max="4853" width="15.28515625" style="29" bestFit="1" customWidth="1"/>
    <col min="4854" max="4857" width="14.28515625" style="29" bestFit="1" customWidth="1"/>
    <col min="4858" max="4858" width="16.85546875" style="29" bestFit="1" customWidth="1"/>
    <col min="4859" max="4859" width="13.85546875" style="29" bestFit="1" customWidth="1"/>
    <col min="4860" max="4860" width="11.42578125" style="29"/>
    <col min="4861" max="4861" width="4" style="29" bestFit="1" customWidth="1"/>
    <col min="4862" max="4862" width="24.140625" style="29" bestFit="1" customWidth="1"/>
    <col min="4863" max="5098" width="11.42578125" style="29"/>
    <col min="5099" max="5099" width="4" style="29" bestFit="1" customWidth="1"/>
    <col min="5100" max="5100" width="24.140625" style="29" bestFit="1" customWidth="1"/>
    <col min="5101" max="5101" width="16.85546875" style="29" bestFit="1" customWidth="1"/>
    <col min="5102" max="5102" width="14.28515625" style="29" bestFit="1" customWidth="1"/>
    <col min="5103" max="5103" width="15.28515625" style="29" bestFit="1" customWidth="1"/>
    <col min="5104" max="5104" width="14.28515625" style="29" bestFit="1" customWidth="1"/>
    <col min="5105" max="5105" width="13.42578125" style="29" customWidth="1"/>
    <col min="5106" max="5107" width="15.28515625" style="29" bestFit="1" customWidth="1"/>
    <col min="5108" max="5108" width="14.28515625" style="29" bestFit="1" customWidth="1"/>
    <col min="5109" max="5109" width="15.28515625" style="29" bestFit="1" customWidth="1"/>
    <col min="5110" max="5113" width="14.28515625" style="29" bestFit="1" customWidth="1"/>
    <col min="5114" max="5114" width="16.85546875" style="29" bestFit="1" customWidth="1"/>
    <col min="5115" max="5115" width="13.85546875" style="29" bestFit="1" customWidth="1"/>
    <col min="5116" max="5116" width="11.42578125" style="29"/>
    <col min="5117" max="5117" width="4" style="29" bestFit="1" customWidth="1"/>
    <col min="5118" max="5118" width="24.140625" style="29" bestFit="1" customWidth="1"/>
    <col min="5119" max="5354" width="11.42578125" style="29"/>
    <col min="5355" max="5355" width="4" style="29" bestFit="1" customWidth="1"/>
    <col min="5356" max="5356" width="24.140625" style="29" bestFit="1" customWidth="1"/>
    <col min="5357" max="5357" width="16.85546875" style="29" bestFit="1" customWidth="1"/>
    <col min="5358" max="5358" width="14.28515625" style="29" bestFit="1" customWidth="1"/>
    <col min="5359" max="5359" width="15.28515625" style="29" bestFit="1" customWidth="1"/>
    <col min="5360" max="5360" width="14.28515625" style="29" bestFit="1" customWidth="1"/>
    <col min="5361" max="5361" width="13.42578125" style="29" customWidth="1"/>
    <col min="5362" max="5363" width="15.28515625" style="29" bestFit="1" customWidth="1"/>
    <col min="5364" max="5364" width="14.28515625" style="29" bestFit="1" customWidth="1"/>
    <col min="5365" max="5365" width="15.28515625" style="29" bestFit="1" customWidth="1"/>
    <col min="5366" max="5369" width="14.28515625" style="29" bestFit="1" customWidth="1"/>
    <col min="5370" max="5370" width="16.85546875" style="29" bestFit="1" customWidth="1"/>
    <col min="5371" max="5371" width="13.85546875" style="29" bestFit="1" customWidth="1"/>
    <col min="5372" max="5372" width="11.42578125" style="29"/>
    <col min="5373" max="5373" width="4" style="29" bestFit="1" customWidth="1"/>
    <col min="5374" max="5374" width="24.140625" style="29" bestFit="1" customWidth="1"/>
    <col min="5375" max="5610" width="11.42578125" style="29"/>
    <col min="5611" max="5611" width="4" style="29" bestFit="1" customWidth="1"/>
    <col min="5612" max="5612" width="24.140625" style="29" bestFit="1" customWidth="1"/>
    <col min="5613" max="5613" width="16.85546875" style="29" bestFit="1" customWidth="1"/>
    <col min="5614" max="5614" width="14.28515625" style="29" bestFit="1" customWidth="1"/>
    <col min="5615" max="5615" width="15.28515625" style="29" bestFit="1" customWidth="1"/>
    <col min="5616" max="5616" width="14.28515625" style="29" bestFit="1" customWidth="1"/>
    <col min="5617" max="5617" width="13.42578125" style="29" customWidth="1"/>
    <col min="5618" max="5619" width="15.28515625" style="29" bestFit="1" customWidth="1"/>
    <col min="5620" max="5620" width="14.28515625" style="29" bestFit="1" customWidth="1"/>
    <col min="5621" max="5621" width="15.28515625" style="29" bestFit="1" customWidth="1"/>
    <col min="5622" max="5625" width="14.28515625" style="29" bestFit="1" customWidth="1"/>
    <col min="5626" max="5626" width="16.85546875" style="29" bestFit="1" customWidth="1"/>
    <col min="5627" max="5627" width="13.85546875" style="29" bestFit="1" customWidth="1"/>
    <col min="5628" max="5628" width="11.42578125" style="29"/>
    <col min="5629" max="5629" width="4" style="29" bestFit="1" customWidth="1"/>
    <col min="5630" max="5630" width="24.140625" style="29" bestFit="1" customWidth="1"/>
    <col min="5631" max="5866" width="11.42578125" style="29"/>
    <col min="5867" max="5867" width="4" style="29" bestFit="1" customWidth="1"/>
    <col min="5868" max="5868" width="24.140625" style="29" bestFit="1" customWidth="1"/>
    <col min="5869" max="5869" width="16.85546875" style="29" bestFit="1" customWidth="1"/>
    <col min="5870" max="5870" width="14.28515625" style="29" bestFit="1" customWidth="1"/>
    <col min="5871" max="5871" width="15.28515625" style="29" bestFit="1" customWidth="1"/>
    <col min="5872" max="5872" width="14.28515625" style="29" bestFit="1" customWidth="1"/>
    <col min="5873" max="5873" width="13.42578125" style="29" customWidth="1"/>
    <col min="5874" max="5875" width="15.28515625" style="29" bestFit="1" customWidth="1"/>
    <col min="5876" max="5876" width="14.28515625" style="29" bestFit="1" customWidth="1"/>
    <col min="5877" max="5877" width="15.28515625" style="29" bestFit="1" customWidth="1"/>
    <col min="5878" max="5881" width="14.28515625" style="29" bestFit="1" customWidth="1"/>
    <col min="5882" max="5882" width="16.85546875" style="29" bestFit="1" customWidth="1"/>
    <col min="5883" max="5883" width="13.85546875" style="29" bestFit="1" customWidth="1"/>
    <col min="5884" max="5884" width="11.42578125" style="29"/>
    <col min="5885" max="5885" width="4" style="29" bestFit="1" customWidth="1"/>
    <col min="5886" max="5886" width="24.140625" style="29" bestFit="1" customWidth="1"/>
    <col min="5887" max="6122" width="11.42578125" style="29"/>
    <col min="6123" max="6123" width="4" style="29" bestFit="1" customWidth="1"/>
    <col min="6124" max="6124" width="24.140625" style="29" bestFit="1" customWidth="1"/>
    <col min="6125" max="6125" width="16.85546875" style="29" bestFit="1" customWidth="1"/>
    <col min="6126" max="6126" width="14.28515625" style="29" bestFit="1" customWidth="1"/>
    <col min="6127" max="6127" width="15.28515625" style="29" bestFit="1" customWidth="1"/>
    <col min="6128" max="6128" width="14.28515625" style="29" bestFit="1" customWidth="1"/>
    <col min="6129" max="6129" width="13.42578125" style="29" customWidth="1"/>
    <col min="6130" max="6131" width="15.28515625" style="29" bestFit="1" customWidth="1"/>
    <col min="6132" max="6132" width="14.28515625" style="29" bestFit="1" customWidth="1"/>
    <col min="6133" max="6133" width="15.28515625" style="29" bestFit="1" customWidth="1"/>
    <col min="6134" max="6137" width="14.28515625" style="29" bestFit="1" customWidth="1"/>
    <col min="6138" max="6138" width="16.85546875" style="29" bestFit="1" customWidth="1"/>
    <col min="6139" max="6139" width="13.85546875" style="29" bestFit="1" customWidth="1"/>
    <col min="6140" max="6140" width="11.42578125" style="29"/>
    <col min="6141" max="6141" width="4" style="29" bestFit="1" customWidth="1"/>
    <col min="6142" max="6142" width="24.140625" style="29" bestFit="1" customWidth="1"/>
    <col min="6143" max="6378" width="11.42578125" style="29"/>
    <col min="6379" max="6379" width="4" style="29" bestFit="1" customWidth="1"/>
    <col min="6380" max="6380" width="24.140625" style="29" bestFit="1" customWidth="1"/>
    <col min="6381" max="6381" width="16.85546875" style="29" bestFit="1" customWidth="1"/>
    <col min="6382" max="6382" width="14.28515625" style="29" bestFit="1" customWidth="1"/>
    <col min="6383" max="6383" width="15.28515625" style="29" bestFit="1" customWidth="1"/>
    <col min="6384" max="6384" width="14.28515625" style="29" bestFit="1" customWidth="1"/>
    <col min="6385" max="6385" width="13.42578125" style="29" customWidth="1"/>
    <col min="6386" max="6387" width="15.28515625" style="29" bestFit="1" customWidth="1"/>
    <col min="6388" max="6388" width="14.28515625" style="29" bestFit="1" customWidth="1"/>
    <col min="6389" max="6389" width="15.28515625" style="29" bestFit="1" customWidth="1"/>
    <col min="6390" max="6393" width="14.28515625" style="29" bestFit="1" customWidth="1"/>
    <col min="6394" max="6394" width="16.85546875" style="29" bestFit="1" customWidth="1"/>
    <col min="6395" max="6395" width="13.85546875" style="29" bestFit="1" customWidth="1"/>
    <col min="6396" max="6396" width="11.42578125" style="29"/>
    <col min="6397" max="6397" width="4" style="29" bestFit="1" customWidth="1"/>
    <col min="6398" max="6398" width="24.140625" style="29" bestFit="1" customWidth="1"/>
    <col min="6399" max="6634" width="11.42578125" style="29"/>
    <col min="6635" max="6635" width="4" style="29" bestFit="1" customWidth="1"/>
    <col min="6636" max="6636" width="24.140625" style="29" bestFit="1" customWidth="1"/>
    <col min="6637" max="6637" width="16.85546875" style="29" bestFit="1" customWidth="1"/>
    <col min="6638" max="6638" width="14.28515625" style="29" bestFit="1" customWidth="1"/>
    <col min="6639" max="6639" width="15.28515625" style="29" bestFit="1" customWidth="1"/>
    <col min="6640" max="6640" width="14.28515625" style="29" bestFit="1" customWidth="1"/>
    <col min="6641" max="6641" width="13.42578125" style="29" customWidth="1"/>
    <col min="6642" max="6643" width="15.28515625" style="29" bestFit="1" customWidth="1"/>
    <col min="6644" max="6644" width="14.28515625" style="29" bestFit="1" customWidth="1"/>
    <col min="6645" max="6645" width="15.28515625" style="29" bestFit="1" customWidth="1"/>
    <col min="6646" max="6649" width="14.28515625" style="29" bestFit="1" customWidth="1"/>
    <col min="6650" max="6650" width="16.85546875" style="29" bestFit="1" customWidth="1"/>
    <col min="6651" max="6651" width="13.85546875" style="29" bestFit="1" customWidth="1"/>
    <col min="6652" max="6652" width="11.42578125" style="29"/>
    <col min="6653" max="6653" width="4" style="29" bestFit="1" customWidth="1"/>
    <col min="6654" max="6654" width="24.140625" style="29" bestFit="1" customWidth="1"/>
    <col min="6655" max="6890" width="11.42578125" style="29"/>
    <col min="6891" max="6891" width="4" style="29" bestFit="1" customWidth="1"/>
    <col min="6892" max="6892" width="24.140625" style="29" bestFit="1" customWidth="1"/>
    <col min="6893" max="6893" width="16.85546875" style="29" bestFit="1" customWidth="1"/>
    <col min="6894" max="6894" width="14.28515625" style="29" bestFit="1" customWidth="1"/>
    <col min="6895" max="6895" width="15.28515625" style="29" bestFit="1" customWidth="1"/>
    <col min="6896" max="6896" width="14.28515625" style="29" bestFit="1" customWidth="1"/>
    <col min="6897" max="6897" width="13.42578125" style="29" customWidth="1"/>
    <col min="6898" max="6899" width="15.28515625" style="29" bestFit="1" customWidth="1"/>
    <col min="6900" max="6900" width="14.28515625" style="29" bestFit="1" customWidth="1"/>
    <col min="6901" max="6901" width="15.28515625" style="29" bestFit="1" customWidth="1"/>
    <col min="6902" max="6905" width="14.28515625" style="29" bestFit="1" customWidth="1"/>
    <col min="6906" max="6906" width="16.85546875" style="29" bestFit="1" customWidth="1"/>
    <col min="6907" max="6907" width="13.85546875" style="29" bestFit="1" customWidth="1"/>
    <col min="6908" max="6908" width="11.42578125" style="29"/>
    <col min="6909" max="6909" width="4" style="29" bestFit="1" customWidth="1"/>
    <col min="6910" max="6910" width="24.140625" style="29" bestFit="1" customWidth="1"/>
    <col min="6911" max="7146" width="11.42578125" style="29"/>
    <col min="7147" max="7147" width="4" style="29" bestFit="1" customWidth="1"/>
    <col min="7148" max="7148" width="24.140625" style="29" bestFit="1" customWidth="1"/>
    <col min="7149" max="7149" width="16.85546875" style="29" bestFit="1" customWidth="1"/>
    <col min="7150" max="7150" width="14.28515625" style="29" bestFit="1" customWidth="1"/>
    <col min="7151" max="7151" width="15.28515625" style="29" bestFit="1" customWidth="1"/>
    <col min="7152" max="7152" width="14.28515625" style="29" bestFit="1" customWidth="1"/>
    <col min="7153" max="7153" width="13.42578125" style="29" customWidth="1"/>
    <col min="7154" max="7155" width="15.28515625" style="29" bestFit="1" customWidth="1"/>
    <col min="7156" max="7156" width="14.28515625" style="29" bestFit="1" customWidth="1"/>
    <col min="7157" max="7157" width="15.28515625" style="29" bestFit="1" customWidth="1"/>
    <col min="7158" max="7161" width="14.28515625" style="29" bestFit="1" customWidth="1"/>
    <col min="7162" max="7162" width="16.85546875" style="29" bestFit="1" customWidth="1"/>
    <col min="7163" max="7163" width="13.85546875" style="29" bestFit="1" customWidth="1"/>
    <col min="7164" max="7164" width="11.42578125" style="29"/>
    <col min="7165" max="7165" width="4" style="29" bestFit="1" customWidth="1"/>
    <col min="7166" max="7166" width="24.140625" style="29" bestFit="1" customWidth="1"/>
    <col min="7167" max="7402" width="11.42578125" style="29"/>
    <col min="7403" max="7403" width="4" style="29" bestFit="1" customWidth="1"/>
    <col min="7404" max="7404" width="24.140625" style="29" bestFit="1" customWidth="1"/>
    <col min="7405" max="7405" width="16.85546875" style="29" bestFit="1" customWidth="1"/>
    <col min="7406" max="7406" width="14.28515625" style="29" bestFit="1" customWidth="1"/>
    <col min="7407" max="7407" width="15.28515625" style="29" bestFit="1" customWidth="1"/>
    <col min="7408" max="7408" width="14.28515625" style="29" bestFit="1" customWidth="1"/>
    <col min="7409" max="7409" width="13.42578125" style="29" customWidth="1"/>
    <col min="7410" max="7411" width="15.28515625" style="29" bestFit="1" customWidth="1"/>
    <col min="7412" max="7412" width="14.28515625" style="29" bestFit="1" customWidth="1"/>
    <col min="7413" max="7413" width="15.28515625" style="29" bestFit="1" customWidth="1"/>
    <col min="7414" max="7417" width="14.28515625" style="29" bestFit="1" customWidth="1"/>
    <col min="7418" max="7418" width="16.85546875" style="29" bestFit="1" customWidth="1"/>
    <col min="7419" max="7419" width="13.85546875" style="29" bestFit="1" customWidth="1"/>
    <col min="7420" max="7420" width="11.42578125" style="29"/>
    <col min="7421" max="7421" width="4" style="29" bestFit="1" customWidth="1"/>
    <col min="7422" max="7422" width="24.140625" style="29" bestFit="1" customWidth="1"/>
    <col min="7423" max="7658" width="11.42578125" style="29"/>
    <col min="7659" max="7659" width="4" style="29" bestFit="1" customWidth="1"/>
    <col min="7660" max="7660" width="24.140625" style="29" bestFit="1" customWidth="1"/>
    <col min="7661" max="7661" width="16.85546875" style="29" bestFit="1" customWidth="1"/>
    <col min="7662" max="7662" width="14.28515625" style="29" bestFit="1" customWidth="1"/>
    <col min="7663" max="7663" width="15.28515625" style="29" bestFit="1" customWidth="1"/>
    <col min="7664" max="7664" width="14.28515625" style="29" bestFit="1" customWidth="1"/>
    <col min="7665" max="7665" width="13.42578125" style="29" customWidth="1"/>
    <col min="7666" max="7667" width="15.28515625" style="29" bestFit="1" customWidth="1"/>
    <col min="7668" max="7668" width="14.28515625" style="29" bestFit="1" customWidth="1"/>
    <col min="7669" max="7669" width="15.28515625" style="29" bestFit="1" customWidth="1"/>
    <col min="7670" max="7673" width="14.28515625" style="29" bestFit="1" customWidth="1"/>
    <col min="7674" max="7674" width="16.85546875" style="29" bestFit="1" customWidth="1"/>
    <col min="7675" max="7675" width="13.85546875" style="29" bestFit="1" customWidth="1"/>
    <col min="7676" max="7676" width="11.42578125" style="29"/>
    <col min="7677" max="7677" width="4" style="29" bestFit="1" customWidth="1"/>
    <col min="7678" max="7678" width="24.140625" style="29" bestFit="1" customWidth="1"/>
    <col min="7679" max="7914" width="11.42578125" style="29"/>
    <col min="7915" max="7915" width="4" style="29" bestFit="1" customWidth="1"/>
    <col min="7916" max="7916" width="24.140625" style="29" bestFit="1" customWidth="1"/>
    <col min="7917" max="7917" width="16.85546875" style="29" bestFit="1" customWidth="1"/>
    <col min="7918" max="7918" width="14.28515625" style="29" bestFit="1" customWidth="1"/>
    <col min="7919" max="7919" width="15.28515625" style="29" bestFit="1" customWidth="1"/>
    <col min="7920" max="7920" width="14.28515625" style="29" bestFit="1" customWidth="1"/>
    <col min="7921" max="7921" width="13.42578125" style="29" customWidth="1"/>
    <col min="7922" max="7923" width="15.28515625" style="29" bestFit="1" customWidth="1"/>
    <col min="7924" max="7924" width="14.28515625" style="29" bestFit="1" customWidth="1"/>
    <col min="7925" max="7925" width="15.28515625" style="29" bestFit="1" customWidth="1"/>
    <col min="7926" max="7929" width="14.28515625" style="29" bestFit="1" customWidth="1"/>
    <col min="7930" max="7930" width="16.85546875" style="29" bestFit="1" customWidth="1"/>
    <col min="7931" max="7931" width="13.85546875" style="29" bestFit="1" customWidth="1"/>
    <col min="7932" max="7932" width="11.42578125" style="29"/>
    <col min="7933" max="7933" width="4" style="29" bestFit="1" customWidth="1"/>
    <col min="7934" max="7934" width="24.140625" style="29" bestFit="1" customWidth="1"/>
    <col min="7935" max="8170" width="11.42578125" style="29"/>
    <col min="8171" max="8171" width="4" style="29" bestFit="1" customWidth="1"/>
    <col min="8172" max="8172" width="24.140625" style="29" bestFit="1" customWidth="1"/>
    <col min="8173" max="8173" width="16.85546875" style="29" bestFit="1" customWidth="1"/>
    <col min="8174" max="8174" width="14.28515625" style="29" bestFit="1" customWidth="1"/>
    <col min="8175" max="8175" width="15.28515625" style="29" bestFit="1" customWidth="1"/>
    <col min="8176" max="8176" width="14.28515625" style="29" bestFit="1" customWidth="1"/>
    <col min="8177" max="8177" width="13.42578125" style="29" customWidth="1"/>
    <col min="8178" max="8179" width="15.28515625" style="29" bestFit="1" customWidth="1"/>
    <col min="8180" max="8180" width="14.28515625" style="29" bestFit="1" customWidth="1"/>
    <col min="8181" max="8181" width="15.28515625" style="29" bestFit="1" customWidth="1"/>
    <col min="8182" max="8185" width="14.28515625" style="29" bestFit="1" customWidth="1"/>
    <col min="8186" max="8186" width="16.85546875" style="29" bestFit="1" customWidth="1"/>
    <col min="8187" max="8187" width="13.85546875" style="29" bestFit="1" customWidth="1"/>
    <col min="8188" max="8188" width="11.42578125" style="29"/>
    <col min="8189" max="8189" width="4" style="29" bestFit="1" customWidth="1"/>
    <col min="8190" max="8190" width="24.140625" style="29" bestFit="1" customWidth="1"/>
    <col min="8191" max="8426" width="11.42578125" style="29"/>
    <col min="8427" max="8427" width="4" style="29" bestFit="1" customWidth="1"/>
    <col min="8428" max="8428" width="24.140625" style="29" bestFit="1" customWidth="1"/>
    <col min="8429" max="8429" width="16.85546875" style="29" bestFit="1" customWidth="1"/>
    <col min="8430" max="8430" width="14.28515625" style="29" bestFit="1" customWidth="1"/>
    <col min="8431" max="8431" width="15.28515625" style="29" bestFit="1" customWidth="1"/>
    <col min="8432" max="8432" width="14.28515625" style="29" bestFit="1" customWidth="1"/>
    <col min="8433" max="8433" width="13.42578125" style="29" customWidth="1"/>
    <col min="8434" max="8435" width="15.28515625" style="29" bestFit="1" customWidth="1"/>
    <col min="8436" max="8436" width="14.28515625" style="29" bestFit="1" customWidth="1"/>
    <col min="8437" max="8437" width="15.28515625" style="29" bestFit="1" customWidth="1"/>
    <col min="8438" max="8441" width="14.28515625" style="29" bestFit="1" customWidth="1"/>
    <col min="8442" max="8442" width="16.85546875" style="29" bestFit="1" customWidth="1"/>
    <col min="8443" max="8443" width="13.85546875" style="29" bestFit="1" customWidth="1"/>
    <col min="8444" max="8444" width="11.42578125" style="29"/>
    <col min="8445" max="8445" width="4" style="29" bestFit="1" customWidth="1"/>
    <col min="8446" max="8446" width="24.140625" style="29" bestFit="1" customWidth="1"/>
    <col min="8447" max="8682" width="11.42578125" style="29"/>
    <col min="8683" max="8683" width="4" style="29" bestFit="1" customWidth="1"/>
    <col min="8684" max="8684" width="24.140625" style="29" bestFit="1" customWidth="1"/>
    <col min="8685" max="8685" width="16.85546875" style="29" bestFit="1" customWidth="1"/>
    <col min="8686" max="8686" width="14.28515625" style="29" bestFit="1" customWidth="1"/>
    <col min="8687" max="8687" width="15.28515625" style="29" bestFit="1" customWidth="1"/>
    <col min="8688" max="8688" width="14.28515625" style="29" bestFit="1" customWidth="1"/>
    <col min="8689" max="8689" width="13.42578125" style="29" customWidth="1"/>
    <col min="8690" max="8691" width="15.28515625" style="29" bestFit="1" customWidth="1"/>
    <col min="8692" max="8692" width="14.28515625" style="29" bestFit="1" customWidth="1"/>
    <col min="8693" max="8693" width="15.28515625" style="29" bestFit="1" customWidth="1"/>
    <col min="8694" max="8697" width="14.28515625" style="29" bestFit="1" customWidth="1"/>
    <col min="8698" max="8698" width="16.85546875" style="29" bestFit="1" customWidth="1"/>
    <col min="8699" max="8699" width="13.85546875" style="29" bestFit="1" customWidth="1"/>
    <col min="8700" max="8700" width="11.42578125" style="29"/>
    <col min="8701" max="8701" width="4" style="29" bestFit="1" customWidth="1"/>
    <col min="8702" max="8702" width="24.140625" style="29" bestFit="1" customWidth="1"/>
    <col min="8703" max="8938" width="11.42578125" style="29"/>
    <col min="8939" max="8939" width="4" style="29" bestFit="1" customWidth="1"/>
    <col min="8940" max="8940" width="24.140625" style="29" bestFit="1" customWidth="1"/>
    <col min="8941" max="8941" width="16.85546875" style="29" bestFit="1" customWidth="1"/>
    <col min="8942" max="8942" width="14.28515625" style="29" bestFit="1" customWidth="1"/>
    <col min="8943" max="8943" width="15.28515625" style="29" bestFit="1" customWidth="1"/>
    <col min="8944" max="8944" width="14.28515625" style="29" bestFit="1" customWidth="1"/>
    <col min="8945" max="8945" width="13.42578125" style="29" customWidth="1"/>
    <col min="8946" max="8947" width="15.28515625" style="29" bestFit="1" customWidth="1"/>
    <col min="8948" max="8948" width="14.28515625" style="29" bestFit="1" customWidth="1"/>
    <col min="8949" max="8949" width="15.28515625" style="29" bestFit="1" customWidth="1"/>
    <col min="8950" max="8953" width="14.28515625" style="29" bestFit="1" customWidth="1"/>
    <col min="8954" max="8954" width="16.85546875" style="29" bestFit="1" customWidth="1"/>
    <col min="8955" max="8955" width="13.85546875" style="29" bestFit="1" customWidth="1"/>
    <col min="8956" max="8956" width="11.42578125" style="29"/>
    <col min="8957" max="8957" width="4" style="29" bestFit="1" customWidth="1"/>
    <col min="8958" max="8958" width="24.140625" style="29" bestFit="1" customWidth="1"/>
    <col min="8959" max="9194" width="11.42578125" style="29"/>
    <col min="9195" max="9195" width="4" style="29" bestFit="1" customWidth="1"/>
    <col min="9196" max="9196" width="24.140625" style="29" bestFit="1" customWidth="1"/>
    <col min="9197" max="9197" width="16.85546875" style="29" bestFit="1" customWidth="1"/>
    <col min="9198" max="9198" width="14.28515625" style="29" bestFit="1" customWidth="1"/>
    <col min="9199" max="9199" width="15.28515625" style="29" bestFit="1" customWidth="1"/>
    <col min="9200" max="9200" width="14.28515625" style="29" bestFit="1" customWidth="1"/>
    <col min="9201" max="9201" width="13.42578125" style="29" customWidth="1"/>
    <col min="9202" max="9203" width="15.28515625" style="29" bestFit="1" customWidth="1"/>
    <col min="9204" max="9204" width="14.28515625" style="29" bestFit="1" customWidth="1"/>
    <col min="9205" max="9205" width="15.28515625" style="29" bestFit="1" customWidth="1"/>
    <col min="9206" max="9209" width="14.28515625" style="29" bestFit="1" customWidth="1"/>
    <col min="9210" max="9210" width="16.85546875" style="29" bestFit="1" customWidth="1"/>
    <col min="9211" max="9211" width="13.85546875" style="29" bestFit="1" customWidth="1"/>
    <col min="9212" max="9212" width="11.42578125" style="29"/>
    <col min="9213" max="9213" width="4" style="29" bestFit="1" customWidth="1"/>
    <col min="9214" max="9214" width="24.140625" style="29" bestFit="1" customWidth="1"/>
    <col min="9215" max="9450" width="11.42578125" style="29"/>
    <col min="9451" max="9451" width="4" style="29" bestFit="1" customWidth="1"/>
    <col min="9452" max="9452" width="24.140625" style="29" bestFit="1" customWidth="1"/>
    <col min="9453" max="9453" width="16.85546875" style="29" bestFit="1" customWidth="1"/>
    <col min="9454" max="9454" width="14.28515625" style="29" bestFit="1" customWidth="1"/>
    <col min="9455" max="9455" width="15.28515625" style="29" bestFit="1" customWidth="1"/>
    <col min="9456" max="9456" width="14.28515625" style="29" bestFit="1" customWidth="1"/>
    <col min="9457" max="9457" width="13.42578125" style="29" customWidth="1"/>
    <col min="9458" max="9459" width="15.28515625" style="29" bestFit="1" customWidth="1"/>
    <col min="9460" max="9460" width="14.28515625" style="29" bestFit="1" customWidth="1"/>
    <col min="9461" max="9461" width="15.28515625" style="29" bestFit="1" customWidth="1"/>
    <col min="9462" max="9465" width="14.28515625" style="29" bestFit="1" customWidth="1"/>
    <col min="9466" max="9466" width="16.85546875" style="29" bestFit="1" customWidth="1"/>
    <col min="9467" max="9467" width="13.85546875" style="29" bestFit="1" customWidth="1"/>
    <col min="9468" max="9468" width="11.42578125" style="29"/>
    <col min="9469" max="9469" width="4" style="29" bestFit="1" customWidth="1"/>
    <col min="9470" max="9470" width="24.140625" style="29" bestFit="1" customWidth="1"/>
    <col min="9471" max="9706" width="11.42578125" style="29"/>
    <col min="9707" max="9707" width="4" style="29" bestFit="1" customWidth="1"/>
    <col min="9708" max="9708" width="24.140625" style="29" bestFit="1" customWidth="1"/>
    <col min="9709" max="9709" width="16.85546875" style="29" bestFit="1" customWidth="1"/>
    <col min="9710" max="9710" width="14.28515625" style="29" bestFit="1" customWidth="1"/>
    <col min="9711" max="9711" width="15.28515625" style="29" bestFit="1" customWidth="1"/>
    <col min="9712" max="9712" width="14.28515625" style="29" bestFit="1" customWidth="1"/>
    <col min="9713" max="9713" width="13.42578125" style="29" customWidth="1"/>
    <col min="9714" max="9715" width="15.28515625" style="29" bestFit="1" customWidth="1"/>
    <col min="9716" max="9716" width="14.28515625" style="29" bestFit="1" customWidth="1"/>
    <col min="9717" max="9717" width="15.28515625" style="29" bestFit="1" customWidth="1"/>
    <col min="9718" max="9721" width="14.28515625" style="29" bestFit="1" customWidth="1"/>
    <col min="9722" max="9722" width="16.85546875" style="29" bestFit="1" customWidth="1"/>
    <col min="9723" max="9723" width="13.85546875" style="29" bestFit="1" customWidth="1"/>
    <col min="9724" max="9724" width="11.42578125" style="29"/>
    <col min="9725" max="9725" width="4" style="29" bestFit="1" customWidth="1"/>
    <col min="9726" max="9726" width="24.140625" style="29" bestFit="1" customWidth="1"/>
    <col min="9727" max="9962" width="11.42578125" style="29"/>
    <col min="9963" max="9963" width="4" style="29" bestFit="1" customWidth="1"/>
    <col min="9964" max="9964" width="24.140625" style="29" bestFit="1" customWidth="1"/>
    <col min="9965" max="9965" width="16.85546875" style="29" bestFit="1" customWidth="1"/>
    <col min="9966" max="9966" width="14.28515625" style="29" bestFit="1" customWidth="1"/>
    <col min="9967" max="9967" width="15.28515625" style="29" bestFit="1" customWidth="1"/>
    <col min="9968" max="9968" width="14.28515625" style="29" bestFit="1" customWidth="1"/>
    <col min="9969" max="9969" width="13.42578125" style="29" customWidth="1"/>
    <col min="9970" max="9971" width="15.28515625" style="29" bestFit="1" customWidth="1"/>
    <col min="9972" max="9972" width="14.28515625" style="29" bestFit="1" customWidth="1"/>
    <col min="9973" max="9973" width="15.28515625" style="29" bestFit="1" customWidth="1"/>
    <col min="9974" max="9977" width="14.28515625" style="29" bestFit="1" customWidth="1"/>
    <col min="9978" max="9978" width="16.85546875" style="29" bestFit="1" customWidth="1"/>
    <col min="9979" max="9979" width="13.85546875" style="29" bestFit="1" customWidth="1"/>
    <col min="9980" max="9980" width="11.42578125" style="29"/>
    <col min="9981" max="9981" width="4" style="29" bestFit="1" customWidth="1"/>
    <col min="9982" max="9982" width="24.140625" style="29" bestFit="1" customWidth="1"/>
    <col min="9983" max="10218" width="11.42578125" style="29"/>
    <col min="10219" max="10219" width="4" style="29" bestFit="1" customWidth="1"/>
    <col min="10220" max="10220" width="24.140625" style="29" bestFit="1" customWidth="1"/>
    <col min="10221" max="10221" width="16.85546875" style="29" bestFit="1" customWidth="1"/>
    <col min="10222" max="10222" width="14.28515625" style="29" bestFit="1" customWidth="1"/>
    <col min="10223" max="10223" width="15.28515625" style="29" bestFit="1" customWidth="1"/>
    <col min="10224" max="10224" width="14.28515625" style="29" bestFit="1" customWidth="1"/>
    <col min="10225" max="10225" width="13.42578125" style="29" customWidth="1"/>
    <col min="10226" max="10227" width="15.28515625" style="29" bestFit="1" customWidth="1"/>
    <col min="10228" max="10228" width="14.28515625" style="29" bestFit="1" customWidth="1"/>
    <col min="10229" max="10229" width="15.28515625" style="29" bestFit="1" customWidth="1"/>
    <col min="10230" max="10233" width="14.28515625" style="29" bestFit="1" customWidth="1"/>
    <col min="10234" max="10234" width="16.85546875" style="29" bestFit="1" customWidth="1"/>
    <col min="10235" max="10235" width="13.85546875" style="29" bestFit="1" customWidth="1"/>
    <col min="10236" max="10236" width="11.42578125" style="29"/>
    <col min="10237" max="10237" width="4" style="29" bestFit="1" customWidth="1"/>
    <col min="10238" max="10238" width="24.140625" style="29" bestFit="1" customWidth="1"/>
    <col min="10239" max="10474" width="11.42578125" style="29"/>
    <col min="10475" max="10475" width="4" style="29" bestFit="1" customWidth="1"/>
    <col min="10476" max="10476" width="24.140625" style="29" bestFit="1" customWidth="1"/>
    <col min="10477" max="10477" width="16.85546875" style="29" bestFit="1" customWidth="1"/>
    <col min="10478" max="10478" width="14.28515625" style="29" bestFit="1" customWidth="1"/>
    <col min="10479" max="10479" width="15.28515625" style="29" bestFit="1" customWidth="1"/>
    <col min="10480" max="10480" width="14.28515625" style="29" bestFit="1" customWidth="1"/>
    <col min="10481" max="10481" width="13.42578125" style="29" customWidth="1"/>
    <col min="10482" max="10483" width="15.28515625" style="29" bestFit="1" customWidth="1"/>
    <col min="10484" max="10484" width="14.28515625" style="29" bestFit="1" customWidth="1"/>
    <col min="10485" max="10485" width="15.28515625" style="29" bestFit="1" customWidth="1"/>
    <col min="10486" max="10489" width="14.28515625" style="29" bestFit="1" customWidth="1"/>
    <col min="10490" max="10490" width="16.85546875" style="29" bestFit="1" customWidth="1"/>
    <col min="10491" max="10491" width="13.85546875" style="29" bestFit="1" customWidth="1"/>
    <col min="10492" max="10492" width="11.42578125" style="29"/>
    <col min="10493" max="10493" width="4" style="29" bestFit="1" customWidth="1"/>
    <col min="10494" max="10494" width="24.140625" style="29" bestFit="1" customWidth="1"/>
    <col min="10495" max="10730" width="11.42578125" style="29"/>
    <col min="10731" max="10731" width="4" style="29" bestFit="1" customWidth="1"/>
    <col min="10732" max="10732" width="24.140625" style="29" bestFit="1" customWidth="1"/>
    <col min="10733" max="10733" width="16.85546875" style="29" bestFit="1" customWidth="1"/>
    <col min="10734" max="10734" width="14.28515625" style="29" bestFit="1" customWidth="1"/>
    <col min="10735" max="10735" width="15.28515625" style="29" bestFit="1" customWidth="1"/>
    <col min="10736" max="10736" width="14.28515625" style="29" bestFit="1" customWidth="1"/>
    <col min="10737" max="10737" width="13.42578125" style="29" customWidth="1"/>
    <col min="10738" max="10739" width="15.28515625" style="29" bestFit="1" customWidth="1"/>
    <col min="10740" max="10740" width="14.28515625" style="29" bestFit="1" customWidth="1"/>
    <col min="10741" max="10741" width="15.28515625" style="29" bestFit="1" customWidth="1"/>
    <col min="10742" max="10745" width="14.28515625" style="29" bestFit="1" customWidth="1"/>
    <col min="10746" max="10746" width="16.85546875" style="29" bestFit="1" customWidth="1"/>
    <col min="10747" max="10747" width="13.85546875" style="29" bestFit="1" customWidth="1"/>
    <col min="10748" max="10748" width="11.42578125" style="29"/>
    <col min="10749" max="10749" width="4" style="29" bestFit="1" customWidth="1"/>
    <col min="10750" max="10750" width="24.140625" style="29" bestFit="1" customWidth="1"/>
    <col min="10751" max="10986" width="11.42578125" style="29"/>
    <col min="10987" max="10987" width="4" style="29" bestFit="1" customWidth="1"/>
    <col min="10988" max="10988" width="24.140625" style="29" bestFit="1" customWidth="1"/>
    <col min="10989" max="10989" width="16.85546875" style="29" bestFit="1" customWidth="1"/>
    <col min="10990" max="10990" width="14.28515625" style="29" bestFit="1" customWidth="1"/>
    <col min="10991" max="10991" width="15.28515625" style="29" bestFit="1" customWidth="1"/>
    <col min="10992" max="10992" width="14.28515625" style="29" bestFit="1" customWidth="1"/>
    <col min="10993" max="10993" width="13.42578125" style="29" customWidth="1"/>
    <col min="10994" max="10995" width="15.28515625" style="29" bestFit="1" customWidth="1"/>
    <col min="10996" max="10996" width="14.28515625" style="29" bestFit="1" customWidth="1"/>
    <col min="10997" max="10997" width="15.28515625" style="29" bestFit="1" customWidth="1"/>
    <col min="10998" max="11001" width="14.28515625" style="29" bestFit="1" customWidth="1"/>
    <col min="11002" max="11002" width="16.85546875" style="29" bestFit="1" customWidth="1"/>
    <col min="11003" max="11003" width="13.85546875" style="29" bestFit="1" customWidth="1"/>
    <col min="11004" max="11004" width="11.42578125" style="29"/>
    <col min="11005" max="11005" width="4" style="29" bestFit="1" customWidth="1"/>
    <col min="11006" max="11006" width="24.140625" style="29" bestFit="1" customWidth="1"/>
    <col min="11007" max="11242" width="11.42578125" style="29"/>
    <col min="11243" max="11243" width="4" style="29" bestFit="1" customWidth="1"/>
    <col min="11244" max="11244" width="24.140625" style="29" bestFit="1" customWidth="1"/>
    <col min="11245" max="11245" width="16.85546875" style="29" bestFit="1" customWidth="1"/>
    <col min="11246" max="11246" width="14.28515625" style="29" bestFit="1" customWidth="1"/>
    <col min="11247" max="11247" width="15.28515625" style="29" bestFit="1" customWidth="1"/>
    <col min="11248" max="11248" width="14.28515625" style="29" bestFit="1" customWidth="1"/>
    <col min="11249" max="11249" width="13.42578125" style="29" customWidth="1"/>
    <col min="11250" max="11251" width="15.28515625" style="29" bestFit="1" customWidth="1"/>
    <col min="11252" max="11252" width="14.28515625" style="29" bestFit="1" customWidth="1"/>
    <col min="11253" max="11253" width="15.28515625" style="29" bestFit="1" customWidth="1"/>
    <col min="11254" max="11257" width="14.28515625" style="29" bestFit="1" customWidth="1"/>
    <col min="11258" max="11258" width="16.85546875" style="29" bestFit="1" customWidth="1"/>
    <col min="11259" max="11259" width="13.85546875" style="29" bestFit="1" customWidth="1"/>
    <col min="11260" max="11260" width="11.42578125" style="29"/>
    <col min="11261" max="11261" width="4" style="29" bestFit="1" customWidth="1"/>
    <col min="11262" max="11262" width="24.140625" style="29" bestFit="1" customWidth="1"/>
    <col min="11263" max="11498" width="11.42578125" style="29"/>
    <col min="11499" max="11499" width="4" style="29" bestFit="1" customWidth="1"/>
    <col min="11500" max="11500" width="24.140625" style="29" bestFit="1" customWidth="1"/>
    <col min="11501" max="11501" width="16.85546875" style="29" bestFit="1" customWidth="1"/>
    <col min="11502" max="11502" width="14.28515625" style="29" bestFit="1" customWidth="1"/>
    <col min="11503" max="11503" width="15.28515625" style="29" bestFit="1" customWidth="1"/>
    <col min="11504" max="11504" width="14.28515625" style="29" bestFit="1" customWidth="1"/>
    <col min="11505" max="11505" width="13.42578125" style="29" customWidth="1"/>
    <col min="11506" max="11507" width="15.28515625" style="29" bestFit="1" customWidth="1"/>
    <col min="11508" max="11508" width="14.28515625" style="29" bestFit="1" customWidth="1"/>
    <col min="11509" max="11509" width="15.28515625" style="29" bestFit="1" customWidth="1"/>
    <col min="11510" max="11513" width="14.28515625" style="29" bestFit="1" customWidth="1"/>
    <col min="11514" max="11514" width="16.85546875" style="29" bestFit="1" customWidth="1"/>
    <col min="11515" max="11515" width="13.85546875" style="29" bestFit="1" customWidth="1"/>
    <col min="11516" max="11516" width="11.42578125" style="29"/>
    <col min="11517" max="11517" width="4" style="29" bestFit="1" customWidth="1"/>
    <col min="11518" max="11518" width="24.140625" style="29" bestFit="1" customWidth="1"/>
    <col min="11519" max="11754" width="11.42578125" style="29"/>
    <col min="11755" max="11755" width="4" style="29" bestFit="1" customWidth="1"/>
    <col min="11756" max="11756" width="24.140625" style="29" bestFit="1" customWidth="1"/>
    <col min="11757" max="11757" width="16.85546875" style="29" bestFit="1" customWidth="1"/>
    <col min="11758" max="11758" width="14.28515625" style="29" bestFit="1" customWidth="1"/>
    <col min="11759" max="11759" width="15.28515625" style="29" bestFit="1" customWidth="1"/>
    <col min="11760" max="11760" width="14.28515625" style="29" bestFit="1" customWidth="1"/>
    <col min="11761" max="11761" width="13.42578125" style="29" customWidth="1"/>
    <col min="11762" max="11763" width="15.28515625" style="29" bestFit="1" customWidth="1"/>
    <col min="11764" max="11764" width="14.28515625" style="29" bestFit="1" customWidth="1"/>
    <col min="11765" max="11765" width="15.28515625" style="29" bestFit="1" customWidth="1"/>
    <col min="11766" max="11769" width="14.28515625" style="29" bestFit="1" customWidth="1"/>
    <col min="11770" max="11770" width="16.85546875" style="29" bestFit="1" customWidth="1"/>
    <col min="11771" max="11771" width="13.85546875" style="29" bestFit="1" customWidth="1"/>
    <col min="11772" max="11772" width="11.42578125" style="29"/>
    <col min="11773" max="11773" width="4" style="29" bestFit="1" customWidth="1"/>
    <col min="11774" max="11774" width="24.140625" style="29" bestFit="1" customWidth="1"/>
    <col min="11775" max="12010" width="11.42578125" style="29"/>
    <col min="12011" max="12011" width="4" style="29" bestFit="1" customWidth="1"/>
    <col min="12012" max="12012" width="24.140625" style="29" bestFit="1" customWidth="1"/>
    <col min="12013" max="12013" width="16.85546875" style="29" bestFit="1" customWidth="1"/>
    <col min="12014" max="12014" width="14.28515625" style="29" bestFit="1" customWidth="1"/>
    <col min="12015" max="12015" width="15.28515625" style="29" bestFit="1" customWidth="1"/>
    <col min="12016" max="12016" width="14.28515625" style="29" bestFit="1" customWidth="1"/>
    <col min="12017" max="12017" width="13.42578125" style="29" customWidth="1"/>
    <col min="12018" max="12019" width="15.28515625" style="29" bestFit="1" customWidth="1"/>
    <col min="12020" max="12020" width="14.28515625" style="29" bestFit="1" customWidth="1"/>
    <col min="12021" max="12021" width="15.28515625" style="29" bestFit="1" customWidth="1"/>
    <col min="12022" max="12025" width="14.28515625" style="29" bestFit="1" customWidth="1"/>
    <col min="12026" max="12026" width="16.85546875" style="29" bestFit="1" customWidth="1"/>
    <col min="12027" max="12027" width="13.85546875" style="29" bestFit="1" customWidth="1"/>
    <col min="12028" max="12028" width="11.42578125" style="29"/>
    <col min="12029" max="12029" width="4" style="29" bestFit="1" customWidth="1"/>
    <col min="12030" max="12030" width="24.140625" style="29" bestFit="1" customWidth="1"/>
    <col min="12031" max="12266" width="11.42578125" style="29"/>
    <col min="12267" max="12267" width="4" style="29" bestFit="1" customWidth="1"/>
    <col min="12268" max="12268" width="24.140625" style="29" bestFit="1" customWidth="1"/>
    <col min="12269" max="12269" width="16.85546875" style="29" bestFit="1" customWidth="1"/>
    <col min="12270" max="12270" width="14.28515625" style="29" bestFit="1" customWidth="1"/>
    <col min="12271" max="12271" width="15.28515625" style="29" bestFit="1" customWidth="1"/>
    <col min="12272" max="12272" width="14.28515625" style="29" bestFit="1" customWidth="1"/>
    <col min="12273" max="12273" width="13.42578125" style="29" customWidth="1"/>
    <col min="12274" max="12275" width="15.28515625" style="29" bestFit="1" customWidth="1"/>
    <col min="12276" max="12276" width="14.28515625" style="29" bestFit="1" customWidth="1"/>
    <col min="12277" max="12277" width="15.28515625" style="29" bestFit="1" customWidth="1"/>
    <col min="12278" max="12281" width="14.28515625" style="29" bestFit="1" customWidth="1"/>
    <col min="12282" max="12282" width="16.85546875" style="29" bestFit="1" customWidth="1"/>
    <col min="12283" max="12283" width="13.85546875" style="29" bestFit="1" customWidth="1"/>
    <col min="12284" max="12284" width="11.42578125" style="29"/>
    <col min="12285" max="12285" width="4" style="29" bestFit="1" customWidth="1"/>
    <col min="12286" max="12286" width="24.140625" style="29" bestFit="1" customWidth="1"/>
    <col min="12287" max="12522" width="11.42578125" style="29"/>
    <col min="12523" max="12523" width="4" style="29" bestFit="1" customWidth="1"/>
    <col min="12524" max="12524" width="24.140625" style="29" bestFit="1" customWidth="1"/>
    <col min="12525" max="12525" width="16.85546875" style="29" bestFit="1" customWidth="1"/>
    <col min="12526" max="12526" width="14.28515625" style="29" bestFit="1" customWidth="1"/>
    <col min="12527" max="12527" width="15.28515625" style="29" bestFit="1" customWidth="1"/>
    <col min="12528" max="12528" width="14.28515625" style="29" bestFit="1" customWidth="1"/>
    <col min="12529" max="12529" width="13.42578125" style="29" customWidth="1"/>
    <col min="12530" max="12531" width="15.28515625" style="29" bestFit="1" customWidth="1"/>
    <col min="12532" max="12532" width="14.28515625" style="29" bestFit="1" customWidth="1"/>
    <col min="12533" max="12533" width="15.28515625" style="29" bestFit="1" customWidth="1"/>
    <col min="12534" max="12537" width="14.28515625" style="29" bestFit="1" customWidth="1"/>
    <col min="12538" max="12538" width="16.85546875" style="29" bestFit="1" customWidth="1"/>
    <col min="12539" max="12539" width="13.85546875" style="29" bestFit="1" customWidth="1"/>
    <col min="12540" max="12540" width="11.42578125" style="29"/>
    <col min="12541" max="12541" width="4" style="29" bestFit="1" customWidth="1"/>
    <col min="12542" max="12542" width="24.140625" style="29" bestFit="1" customWidth="1"/>
    <col min="12543" max="12778" width="11.42578125" style="29"/>
    <col min="12779" max="12779" width="4" style="29" bestFit="1" customWidth="1"/>
    <col min="12780" max="12780" width="24.140625" style="29" bestFit="1" customWidth="1"/>
    <col min="12781" max="12781" width="16.85546875" style="29" bestFit="1" customWidth="1"/>
    <col min="12782" max="12782" width="14.28515625" style="29" bestFit="1" customWidth="1"/>
    <col min="12783" max="12783" width="15.28515625" style="29" bestFit="1" customWidth="1"/>
    <col min="12784" max="12784" width="14.28515625" style="29" bestFit="1" customWidth="1"/>
    <col min="12785" max="12785" width="13.42578125" style="29" customWidth="1"/>
    <col min="12786" max="12787" width="15.28515625" style="29" bestFit="1" customWidth="1"/>
    <col min="12788" max="12788" width="14.28515625" style="29" bestFit="1" customWidth="1"/>
    <col min="12789" max="12789" width="15.28515625" style="29" bestFit="1" customWidth="1"/>
    <col min="12790" max="12793" width="14.28515625" style="29" bestFit="1" customWidth="1"/>
    <col min="12794" max="12794" width="16.85546875" style="29" bestFit="1" customWidth="1"/>
    <col min="12795" max="12795" width="13.85546875" style="29" bestFit="1" customWidth="1"/>
    <col min="12796" max="12796" width="11.42578125" style="29"/>
    <col min="12797" max="12797" width="4" style="29" bestFit="1" customWidth="1"/>
    <col min="12798" max="12798" width="24.140625" style="29" bestFit="1" customWidth="1"/>
    <col min="12799" max="13034" width="11.42578125" style="29"/>
    <col min="13035" max="13035" width="4" style="29" bestFit="1" customWidth="1"/>
    <col min="13036" max="13036" width="24.140625" style="29" bestFit="1" customWidth="1"/>
    <col min="13037" max="13037" width="16.85546875" style="29" bestFit="1" customWidth="1"/>
    <col min="13038" max="13038" width="14.28515625" style="29" bestFit="1" customWidth="1"/>
    <col min="13039" max="13039" width="15.28515625" style="29" bestFit="1" customWidth="1"/>
    <col min="13040" max="13040" width="14.28515625" style="29" bestFit="1" customWidth="1"/>
    <col min="13041" max="13041" width="13.42578125" style="29" customWidth="1"/>
    <col min="13042" max="13043" width="15.28515625" style="29" bestFit="1" customWidth="1"/>
    <col min="13044" max="13044" width="14.28515625" style="29" bestFit="1" customWidth="1"/>
    <col min="13045" max="13045" width="15.28515625" style="29" bestFit="1" customWidth="1"/>
    <col min="13046" max="13049" width="14.28515625" style="29" bestFit="1" customWidth="1"/>
    <col min="13050" max="13050" width="16.85546875" style="29" bestFit="1" customWidth="1"/>
    <col min="13051" max="13051" width="13.85546875" style="29" bestFit="1" customWidth="1"/>
    <col min="13052" max="13052" width="11.42578125" style="29"/>
    <col min="13053" max="13053" width="4" style="29" bestFit="1" customWidth="1"/>
    <col min="13054" max="13054" width="24.140625" style="29" bestFit="1" customWidth="1"/>
    <col min="13055" max="13290" width="11.42578125" style="29"/>
    <col min="13291" max="13291" width="4" style="29" bestFit="1" customWidth="1"/>
    <col min="13292" max="13292" width="24.140625" style="29" bestFit="1" customWidth="1"/>
    <col min="13293" max="13293" width="16.85546875" style="29" bestFit="1" customWidth="1"/>
    <col min="13294" max="13294" width="14.28515625" style="29" bestFit="1" customWidth="1"/>
    <col min="13295" max="13295" width="15.28515625" style="29" bestFit="1" customWidth="1"/>
    <col min="13296" max="13296" width="14.28515625" style="29" bestFit="1" customWidth="1"/>
    <col min="13297" max="13297" width="13.42578125" style="29" customWidth="1"/>
    <col min="13298" max="13299" width="15.28515625" style="29" bestFit="1" customWidth="1"/>
    <col min="13300" max="13300" width="14.28515625" style="29" bestFit="1" customWidth="1"/>
    <col min="13301" max="13301" width="15.28515625" style="29" bestFit="1" customWidth="1"/>
    <col min="13302" max="13305" width="14.28515625" style="29" bestFit="1" customWidth="1"/>
    <col min="13306" max="13306" width="16.85546875" style="29" bestFit="1" customWidth="1"/>
    <col min="13307" max="13307" width="13.85546875" style="29" bestFit="1" customWidth="1"/>
    <col min="13308" max="13308" width="11.42578125" style="29"/>
    <col min="13309" max="13309" width="4" style="29" bestFit="1" customWidth="1"/>
    <col min="13310" max="13310" width="24.140625" style="29" bestFit="1" customWidth="1"/>
    <col min="13311" max="13546" width="11.42578125" style="29"/>
    <col min="13547" max="13547" width="4" style="29" bestFit="1" customWidth="1"/>
    <col min="13548" max="13548" width="24.140625" style="29" bestFit="1" customWidth="1"/>
    <col min="13549" max="13549" width="16.85546875" style="29" bestFit="1" customWidth="1"/>
    <col min="13550" max="13550" width="14.28515625" style="29" bestFit="1" customWidth="1"/>
    <col min="13551" max="13551" width="15.28515625" style="29" bestFit="1" customWidth="1"/>
    <col min="13552" max="13552" width="14.28515625" style="29" bestFit="1" customWidth="1"/>
    <col min="13553" max="13553" width="13.42578125" style="29" customWidth="1"/>
    <col min="13554" max="13555" width="15.28515625" style="29" bestFit="1" customWidth="1"/>
    <col min="13556" max="13556" width="14.28515625" style="29" bestFit="1" customWidth="1"/>
    <col min="13557" max="13557" width="15.28515625" style="29" bestFit="1" customWidth="1"/>
    <col min="13558" max="13561" width="14.28515625" style="29" bestFit="1" customWidth="1"/>
    <col min="13562" max="13562" width="16.85546875" style="29" bestFit="1" customWidth="1"/>
    <col min="13563" max="13563" width="13.85546875" style="29" bestFit="1" customWidth="1"/>
    <col min="13564" max="13564" width="11.42578125" style="29"/>
    <col min="13565" max="13565" width="4" style="29" bestFit="1" customWidth="1"/>
    <col min="13566" max="13566" width="24.140625" style="29" bestFit="1" customWidth="1"/>
    <col min="13567" max="13802" width="11.42578125" style="29"/>
    <col min="13803" max="13803" width="4" style="29" bestFit="1" customWidth="1"/>
    <col min="13804" max="13804" width="24.140625" style="29" bestFit="1" customWidth="1"/>
    <col min="13805" max="13805" width="16.85546875" style="29" bestFit="1" customWidth="1"/>
    <col min="13806" max="13806" width="14.28515625" style="29" bestFit="1" customWidth="1"/>
    <col min="13807" max="13807" width="15.28515625" style="29" bestFit="1" customWidth="1"/>
    <col min="13808" max="13808" width="14.28515625" style="29" bestFit="1" customWidth="1"/>
    <col min="13809" max="13809" width="13.42578125" style="29" customWidth="1"/>
    <col min="13810" max="13811" width="15.28515625" style="29" bestFit="1" customWidth="1"/>
    <col min="13812" max="13812" width="14.28515625" style="29" bestFit="1" customWidth="1"/>
    <col min="13813" max="13813" width="15.28515625" style="29" bestFit="1" customWidth="1"/>
    <col min="13814" max="13817" width="14.28515625" style="29" bestFit="1" customWidth="1"/>
    <col min="13818" max="13818" width="16.85546875" style="29" bestFit="1" customWidth="1"/>
    <col min="13819" max="13819" width="13.85546875" style="29" bestFit="1" customWidth="1"/>
    <col min="13820" max="13820" width="11.42578125" style="29"/>
    <col min="13821" max="13821" width="4" style="29" bestFit="1" customWidth="1"/>
    <col min="13822" max="13822" width="24.140625" style="29" bestFit="1" customWidth="1"/>
    <col min="13823" max="14058" width="11.42578125" style="29"/>
    <col min="14059" max="14059" width="4" style="29" bestFit="1" customWidth="1"/>
    <col min="14060" max="14060" width="24.140625" style="29" bestFit="1" customWidth="1"/>
    <col min="14061" max="14061" width="16.85546875" style="29" bestFit="1" customWidth="1"/>
    <col min="14062" max="14062" width="14.28515625" style="29" bestFit="1" customWidth="1"/>
    <col min="14063" max="14063" width="15.28515625" style="29" bestFit="1" customWidth="1"/>
    <col min="14064" max="14064" width="14.28515625" style="29" bestFit="1" customWidth="1"/>
    <col min="14065" max="14065" width="13.42578125" style="29" customWidth="1"/>
    <col min="14066" max="14067" width="15.28515625" style="29" bestFit="1" customWidth="1"/>
    <col min="14068" max="14068" width="14.28515625" style="29" bestFit="1" customWidth="1"/>
    <col min="14069" max="14069" width="15.28515625" style="29" bestFit="1" customWidth="1"/>
    <col min="14070" max="14073" width="14.28515625" style="29" bestFit="1" customWidth="1"/>
    <col min="14074" max="14074" width="16.85546875" style="29" bestFit="1" customWidth="1"/>
    <col min="14075" max="14075" width="13.85546875" style="29" bestFit="1" customWidth="1"/>
    <col min="14076" max="14076" width="11.42578125" style="29"/>
    <col min="14077" max="14077" width="4" style="29" bestFit="1" customWidth="1"/>
    <col min="14078" max="14078" width="24.140625" style="29" bestFit="1" customWidth="1"/>
    <col min="14079" max="14314" width="11.42578125" style="29"/>
    <col min="14315" max="14315" width="4" style="29" bestFit="1" customWidth="1"/>
    <col min="14316" max="14316" width="24.140625" style="29" bestFit="1" customWidth="1"/>
    <col min="14317" max="14317" width="16.85546875" style="29" bestFit="1" customWidth="1"/>
    <col min="14318" max="14318" width="14.28515625" style="29" bestFit="1" customWidth="1"/>
    <col min="14319" max="14319" width="15.28515625" style="29" bestFit="1" customWidth="1"/>
    <col min="14320" max="14320" width="14.28515625" style="29" bestFit="1" customWidth="1"/>
    <col min="14321" max="14321" width="13.42578125" style="29" customWidth="1"/>
    <col min="14322" max="14323" width="15.28515625" style="29" bestFit="1" customWidth="1"/>
    <col min="14324" max="14324" width="14.28515625" style="29" bestFit="1" customWidth="1"/>
    <col min="14325" max="14325" width="15.28515625" style="29" bestFit="1" customWidth="1"/>
    <col min="14326" max="14329" width="14.28515625" style="29" bestFit="1" customWidth="1"/>
    <col min="14330" max="14330" width="16.85546875" style="29" bestFit="1" customWidth="1"/>
    <col min="14331" max="14331" width="13.85546875" style="29" bestFit="1" customWidth="1"/>
    <col min="14332" max="14332" width="11.42578125" style="29"/>
    <col min="14333" max="14333" width="4" style="29" bestFit="1" customWidth="1"/>
    <col min="14334" max="14334" width="24.140625" style="29" bestFit="1" customWidth="1"/>
    <col min="14335" max="14570" width="11.42578125" style="29"/>
    <col min="14571" max="14571" width="4" style="29" bestFit="1" customWidth="1"/>
    <col min="14572" max="14572" width="24.140625" style="29" bestFit="1" customWidth="1"/>
    <col min="14573" max="14573" width="16.85546875" style="29" bestFit="1" customWidth="1"/>
    <col min="14574" max="14574" width="14.28515625" style="29" bestFit="1" customWidth="1"/>
    <col min="14575" max="14575" width="15.28515625" style="29" bestFit="1" customWidth="1"/>
    <col min="14576" max="14576" width="14.28515625" style="29" bestFit="1" customWidth="1"/>
    <col min="14577" max="14577" width="13.42578125" style="29" customWidth="1"/>
    <col min="14578" max="14579" width="15.28515625" style="29" bestFit="1" customWidth="1"/>
    <col min="14580" max="14580" width="14.28515625" style="29" bestFit="1" customWidth="1"/>
    <col min="14581" max="14581" width="15.28515625" style="29" bestFit="1" customWidth="1"/>
    <col min="14582" max="14585" width="14.28515625" style="29" bestFit="1" customWidth="1"/>
    <col min="14586" max="14586" width="16.85546875" style="29" bestFit="1" customWidth="1"/>
    <col min="14587" max="14587" width="13.85546875" style="29" bestFit="1" customWidth="1"/>
    <col min="14588" max="14588" width="11.42578125" style="29"/>
    <col min="14589" max="14589" width="4" style="29" bestFit="1" customWidth="1"/>
    <col min="14590" max="14590" width="24.140625" style="29" bestFit="1" customWidth="1"/>
    <col min="14591" max="14826" width="11.42578125" style="29"/>
    <col min="14827" max="14827" width="4" style="29" bestFit="1" customWidth="1"/>
    <col min="14828" max="14828" width="24.140625" style="29" bestFit="1" customWidth="1"/>
    <col min="14829" max="14829" width="16.85546875" style="29" bestFit="1" customWidth="1"/>
    <col min="14830" max="14830" width="14.28515625" style="29" bestFit="1" customWidth="1"/>
    <col min="14831" max="14831" width="15.28515625" style="29" bestFit="1" customWidth="1"/>
    <col min="14832" max="14832" width="14.28515625" style="29" bestFit="1" customWidth="1"/>
    <col min="14833" max="14833" width="13.42578125" style="29" customWidth="1"/>
    <col min="14834" max="14835" width="15.28515625" style="29" bestFit="1" customWidth="1"/>
    <col min="14836" max="14836" width="14.28515625" style="29" bestFit="1" customWidth="1"/>
    <col min="14837" max="14837" width="15.28515625" style="29" bestFit="1" customWidth="1"/>
    <col min="14838" max="14841" width="14.28515625" style="29" bestFit="1" customWidth="1"/>
    <col min="14842" max="14842" width="16.85546875" style="29" bestFit="1" customWidth="1"/>
    <col min="14843" max="14843" width="13.85546875" style="29" bestFit="1" customWidth="1"/>
    <col min="14844" max="14844" width="11.42578125" style="29"/>
    <col min="14845" max="14845" width="4" style="29" bestFit="1" customWidth="1"/>
    <col min="14846" max="14846" width="24.140625" style="29" bestFit="1" customWidth="1"/>
    <col min="14847" max="15082" width="11.42578125" style="29"/>
    <col min="15083" max="15083" width="4" style="29" bestFit="1" customWidth="1"/>
    <col min="15084" max="15084" width="24.140625" style="29" bestFit="1" customWidth="1"/>
    <col min="15085" max="15085" width="16.85546875" style="29" bestFit="1" customWidth="1"/>
    <col min="15086" max="15086" width="14.28515625" style="29" bestFit="1" customWidth="1"/>
    <col min="15087" max="15087" width="15.28515625" style="29" bestFit="1" customWidth="1"/>
    <col min="15088" max="15088" width="14.28515625" style="29" bestFit="1" customWidth="1"/>
    <col min="15089" max="15089" width="13.42578125" style="29" customWidth="1"/>
    <col min="15090" max="15091" width="15.28515625" style="29" bestFit="1" customWidth="1"/>
    <col min="15092" max="15092" width="14.28515625" style="29" bestFit="1" customWidth="1"/>
    <col min="15093" max="15093" width="15.28515625" style="29" bestFit="1" customWidth="1"/>
    <col min="15094" max="15097" width="14.28515625" style="29" bestFit="1" customWidth="1"/>
    <col min="15098" max="15098" width="16.85546875" style="29" bestFit="1" customWidth="1"/>
    <col min="15099" max="15099" width="13.85546875" style="29" bestFit="1" customWidth="1"/>
    <col min="15100" max="15100" width="11.42578125" style="29"/>
    <col min="15101" max="15101" width="4" style="29" bestFit="1" customWidth="1"/>
    <col min="15102" max="15102" width="24.140625" style="29" bestFit="1" customWidth="1"/>
    <col min="15103" max="15338" width="11.42578125" style="29"/>
    <col min="15339" max="15339" width="4" style="29" bestFit="1" customWidth="1"/>
    <col min="15340" max="15340" width="24.140625" style="29" bestFit="1" customWidth="1"/>
    <col min="15341" max="15341" width="16.85546875" style="29" bestFit="1" customWidth="1"/>
    <col min="15342" max="15342" width="14.28515625" style="29" bestFit="1" customWidth="1"/>
    <col min="15343" max="15343" width="15.28515625" style="29" bestFit="1" customWidth="1"/>
    <col min="15344" max="15344" width="14.28515625" style="29" bestFit="1" customWidth="1"/>
    <col min="15345" max="15345" width="13.42578125" style="29" customWidth="1"/>
    <col min="15346" max="15347" width="15.28515625" style="29" bestFit="1" customWidth="1"/>
    <col min="15348" max="15348" width="14.28515625" style="29" bestFit="1" customWidth="1"/>
    <col min="15349" max="15349" width="15.28515625" style="29" bestFit="1" customWidth="1"/>
    <col min="15350" max="15353" width="14.28515625" style="29" bestFit="1" customWidth="1"/>
    <col min="15354" max="15354" width="16.85546875" style="29" bestFit="1" customWidth="1"/>
    <col min="15355" max="15355" width="13.85546875" style="29" bestFit="1" customWidth="1"/>
    <col min="15356" max="15356" width="11.42578125" style="29"/>
    <col min="15357" max="15357" width="4" style="29" bestFit="1" customWidth="1"/>
    <col min="15358" max="15358" width="24.140625" style="29" bestFit="1" customWidth="1"/>
    <col min="15359" max="15594" width="11.42578125" style="29"/>
    <col min="15595" max="15595" width="4" style="29" bestFit="1" customWidth="1"/>
    <col min="15596" max="15596" width="24.140625" style="29" bestFit="1" customWidth="1"/>
    <col min="15597" max="15597" width="16.85546875" style="29" bestFit="1" customWidth="1"/>
    <col min="15598" max="15598" width="14.28515625" style="29" bestFit="1" customWidth="1"/>
    <col min="15599" max="15599" width="15.28515625" style="29" bestFit="1" customWidth="1"/>
    <col min="15600" max="15600" width="14.28515625" style="29" bestFit="1" customWidth="1"/>
    <col min="15601" max="15601" width="13.42578125" style="29" customWidth="1"/>
    <col min="15602" max="15603" width="15.28515625" style="29" bestFit="1" customWidth="1"/>
    <col min="15604" max="15604" width="14.28515625" style="29" bestFit="1" customWidth="1"/>
    <col min="15605" max="15605" width="15.28515625" style="29" bestFit="1" customWidth="1"/>
    <col min="15606" max="15609" width="14.28515625" style="29" bestFit="1" customWidth="1"/>
    <col min="15610" max="15610" width="16.85546875" style="29" bestFit="1" customWidth="1"/>
    <col min="15611" max="15611" width="13.85546875" style="29" bestFit="1" customWidth="1"/>
    <col min="15612" max="15612" width="11.42578125" style="29"/>
    <col min="15613" max="15613" width="4" style="29" bestFit="1" customWidth="1"/>
    <col min="15614" max="15614" width="24.140625" style="29" bestFit="1" customWidth="1"/>
    <col min="15615" max="15850" width="11.42578125" style="29"/>
    <col min="15851" max="15851" width="4" style="29" bestFit="1" customWidth="1"/>
    <col min="15852" max="15852" width="24.140625" style="29" bestFit="1" customWidth="1"/>
    <col min="15853" max="15853" width="16.85546875" style="29" bestFit="1" customWidth="1"/>
    <col min="15854" max="15854" width="14.28515625" style="29" bestFit="1" customWidth="1"/>
    <col min="15855" max="15855" width="15.28515625" style="29" bestFit="1" customWidth="1"/>
    <col min="15856" max="15856" width="14.28515625" style="29" bestFit="1" customWidth="1"/>
    <col min="15857" max="15857" width="13.42578125" style="29" customWidth="1"/>
    <col min="15858" max="15859" width="15.28515625" style="29" bestFit="1" customWidth="1"/>
    <col min="15860" max="15860" width="14.28515625" style="29" bestFit="1" customWidth="1"/>
    <col min="15861" max="15861" width="15.28515625" style="29" bestFit="1" customWidth="1"/>
    <col min="15862" max="15865" width="14.28515625" style="29" bestFit="1" customWidth="1"/>
    <col min="15866" max="15866" width="16.85546875" style="29" bestFit="1" customWidth="1"/>
    <col min="15867" max="15867" width="13.85546875" style="29" bestFit="1" customWidth="1"/>
    <col min="15868" max="15868" width="11.42578125" style="29"/>
    <col min="15869" max="15869" width="4" style="29" bestFit="1" customWidth="1"/>
    <col min="15870" max="15870" width="24.140625" style="29" bestFit="1" customWidth="1"/>
    <col min="15871" max="16106" width="11.42578125" style="29"/>
    <col min="16107" max="16107" width="4" style="29" bestFit="1" customWidth="1"/>
    <col min="16108" max="16108" width="24.140625" style="29" bestFit="1" customWidth="1"/>
    <col min="16109" max="16109" width="16.85546875" style="29" bestFit="1" customWidth="1"/>
    <col min="16110" max="16110" width="14.28515625" style="29" bestFit="1" customWidth="1"/>
    <col min="16111" max="16111" width="15.28515625" style="29" bestFit="1" customWidth="1"/>
    <col min="16112" max="16112" width="14.28515625" style="29" bestFit="1" customWidth="1"/>
    <col min="16113" max="16113" width="13.42578125" style="29" customWidth="1"/>
    <col min="16114" max="16115" width="15.28515625" style="29" bestFit="1" customWidth="1"/>
    <col min="16116" max="16116" width="14.28515625" style="29" bestFit="1" customWidth="1"/>
    <col min="16117" max="16117" width="15.28515625" style="29" bestFit="1" customWidth="1"/>
    <col min="16118" max="16121" width="14.28515625" style="29" bestFit="1" customWidth="1"/>
    <col min="16122" max="16122" width="16.85546875" style="29" bestFit="1" customWidth="1"/>
    <col min="16123" max="16123" width="13.85546875" style="29" bestFit="1" customWidth="1"/>
    <col min="16124" max="16124" width="11.42578125" style="29"/>
    <col min="16125" max="16125" width="4" style="29" bestFit="1" customWidth="1"/>
    <col min="16126" max="16126" width="24.140625" style="29" bestFit="1" customWidth="1"/>
    <col min="16127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5"/>
    </row>
    <row r="3" spans="1:15" ht="17.25" thickBot="1" x14ac:dyDescent="0.4">
      <c r="A3" s="63" t="s">
        <v>163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x14ac:dyDescent="0.2">
      <c r="A4" s="36"/>
      <c r="B4" s="40" t="s">
        <v>81</v>
      </c>
      <c r="C4" s="61" t="s">
        <v>78</v>
      </c>
      <c r="D4" s="43" t="s">
        <v>82</v>
      </c>
      <c r="E4" s="43" t="s">
        <v>83</v>
      </c>
      <c r="F4" s="43" t="s">
        <v>84</v>
      </c>
      <c r="G4" s="43" t="s">
        <v>85</v>
      </c>
      <c r="H4" s="43" t="s">
        <v>86</v>
      </c>
      <c r="I4" s="43" t="s">
        <v>87</v>
      </c>
      <c r="J4" s="43" t="s">
        <v>88</v>
      </c>
      <c r="K4" s="43" t="s">
        <v>89</v>
      </c>
      <c r="L4" s="43" t="s">
        <v>90</v>
      </c>
      <c r="M4" s="43" t="s">
        <v>91</v>
      </c>
      <c r="N4" s="43" t="s">
        <v>92</v>
      </c>
      <c r="O4" s="43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7117.3300342962575</v>
      </c>
      <c r="D6" s="47">
        <f>'[1]Enero 2024'!N11</f>
        <v>754.4371958301482</v>
      </c>
      <c r="E6" s="48">
        <f>'[1]Febrero 2024'!N11</f>
        <v>448.3925734231338</v>
      </c>
      <c r="F6" s="48">
        <f>'[1]Marzo 2024'!N11</f>
        <v>540.91719834910361</v>
      </c>
      <c r="G6" s="48">
        <f>'[1]Abril 2024'!N11</f>
        <v>555.15160764208861</v>
      </c>
      <c r="H6" s="48">
        <f>'[1]Mayo 2024'!N11</f>
        <v>519.5646198880587</v>
      </c>
      <c r="I6" s="48">
        <f>'[1]Junio 2024'!N11</f>
        <v>576.50418610313352</v>
      </c>
      <c r="J6" s="48">
        <f>'[1]Julio 2024'!N11</f>
        <v>590.73859539611851</v>
      </c>
      <c r="K6" s="48">
        <f>'[1]Agosto 2024'!N11</f>
        <v>754.4371958301482</v>
      </c>
      <c r="L6" s="48">
        <f>'[1]Septiembre 2024'!N11</f>
        <v>697.49762961507327</v>
      </c>
      <c r="M6" s="48">
        <f>'[1]Octubre 2024'!N11</f>
        <v>654.7944017361184</v>
      </c>
      <c r="N6" s="48">
        <f>'[1]Noviembre 2024'!N11</f>
        <v>562.26784776701356</v>
      </c>
      <c r="O6" s="48">
        <f>'[1]Diciembre 2024'!N11</f>
        <v>462.6269827161189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11660.42244738427</v>
      </c>
      <c r="D7" s="51">
        <f>'[1]Enero 2024'!N12</f>
        <v>1236.0051270643839</v>
      </c>
      <c r="E7" s="52">
        <f>'[1]Febrero 2024'!N12</f>
        <v>734.60789413856151</v>
      </c>
      <c r="F7" s="52">
        <f>'[1]Marzo 2024'!N12</f>
        <v>886.19229562392331</v>
      </c>
      <c r="G7" s="52">
        <f>'[1]Abril 2024'!N12</f>
        <v>909.51272966946772</v>
      </c>
      <c r="H7" s="52">
        <f>'[1]Mayo 2024'!N12</f>
        <v>851.21006436628295</v>
      </c>
      <c r="I7" s="52">
        <f>'[1]Junio 2024'!N12</f>
        <v>944.49496092710808</v>
      </c>
      <c r="J7" s="52">
        <f>'[1]Julio 2024'!N12</f>
        <v>967.81539497265248</v>
      </c>
      <c r="K7" s="52">
        <f>'[1]Agosto 2024'!N12</f>
        <v>1236.0051270643839</v>
      </c>
      <c r="L7" s="52">
        <f>'[1]Septiembre 2024'!N12</f>
        <v>1142.7202305035587</v>
      </c>
      <c r="M7" s="52">
        <f>'[1]Octubre 2024'!N12</f>
        <v>1072.7589283669258</v>
      </c>
      <c r="N7" s="52">
        <f>'[1]Noviembre 2024'!N12</f>
        <v>921.1713665029157</v>
      </c>
      <c r="O7" s="52">
        <f>'[1]Diciembre 2024'!N12</f>
        <v>757.92832818410591</v>
      </c>
    </row>
    <row r="8" spans="1:15" x14ac:dyDescent="0.2">
      <c r="A8" s="44" t="s">
        <v>96</v>
      </c>
      <c r="B8" s="49" t="s">
        <v>20</v>
      </c>
      <c r="C8" s="50">
        <f t="shared" si="0"/>
        <v>8249.1439298373498</v>
      </c>
      <c r="D8" s="51">
        <f>'[1]Enero 2024'!N13</f>
        <v>874.40950250119135</v>
      </c>
      <c r="E8" s="52">
        <f>'[1]Febrero 2024'!N13</f>
        <v>519.69697308034483</v>
      </c>
      <c r="F8" s="52">
        <f>'[1]Marzo 2024'!N13</f>
        <v>626.93507281587438</v>
      </c>
      <c r="G8" s="52">
        <f>'[1]Abril 2024'!N13</f>
        <v>643.43307002103813</v>
      </c>
      <c r="H8" s="52">
        <f>'[1]Mayo 2024'!N13</f>
        <v>602.1869591061635</v>
      </c>
      <c r="I8" s="52">
        <f>'[1]Junio 2024'!N13</f>
        <v>668.18118373074901</v>
      </c>
      <c r="J8" s="52">
        <f>'[1]Julio 2024'!N13</f>
        <v>684.67918093591265</v>
      </c>
      <c r="K8" s="52">
        <f>'[1]Agosto 2024'!N13</f>
        <v>874.40950250119147</v>
      </c>
      <c r="L8" s="52">
        <f>'[1]Septiembre 2024'!N13</f>
        <v>808.41527787660573</v>
      </c>
      <c r="M8" s="52">
        <f>'[1]Octubre 2024'!N13</f>
        <v>758.92128626111469</v>
      </c>
      <c r="N8" s="52">
        <f>'[1]Noviembre 2024'!N13</f>
        <v>651.68095072165443</v>
      </c>
      <c r="O8" s="52">
        <f>'[1]Diciembre 2024'!N13</f>
        <v>536.1949702855087</v>
      </c>
    </row>
    <row r="9" spans="1:15" x14ac:dyDescent="0.2">
      <c r="A9" s="44" t="s">
        <v>97</v>
      </c>
      <c r="B9" s="49" t="s">
        <v>21</v>
      </c>
      <c r="C9" s="50">
        <f t="shared" si="0"/>
        <v>10604.698556293264</v>
      </c>
      <c r="D9" s="51">
        <f>'[1]Enero 2024'!N14</f>
        <v>1124.098363133583</v>
      </c>
      <c r="E9" s="52">
        <f>'[1]Febrero 2024'!N14</f>
        <v>668.09717311403233</v>
      </c>
      <c r="F9" s="52">
        <f>'[1]Marzo 2024'!N14</f>
        <v>805.9572627327409</v>
      </c>
      <c r="G9" s="52">
        <f>'[1]Abril 2024'!N14</f>
        <v>827.16628619401286</v>
      </c>
      <c r="H9" s="52">
        <f>'[1]Mayo 2024'!N14</f>
        <v>774.14229042039244</v>
      </c>
      <c r="I9" s="52">
        <f>'[1]Junio 2024'!N14</f>
        <v>858.98125850636131</v>
      </c>
      <c r="J9" s="52">
        <f>'[1]Julio 2024'!N14</f>
        <v>880.19028196763338</v>
      </c>
      <c r="K9" s="52">
        <f>'[1]Agosto 2024'!N14</f>
        <v>1124.0983631335828</v>
      </c>
      <c r="L9" s="52">
        <f>'[1]Septiembre 2024'!N14</f>
        <v>1039.2593950476137</v>
      </c>
      <c r="M9" s="52">
        <f>'[1]Octubre 2024'!N14</f>
        <v>975.6323246637977</v>
      </c>
      <c r="N9" s="52">
        <f>'[1]Noviembre 2024'!N14</f>
        <v>837.76936080420819</v>
      </c>
      <c r="O9" s="52">
        <f>'[1]Diciembre 2024'!N14</f>
        <v>689.3061965753044</v>
      </c>
    </row>
    <row r="10" spans="1:15" x14ac:dyDescent="0.2">
      <c r="A10" s="44" t="s">
        <v>98</v>
      </c>
      <c r="B10" s="49" t="s">
        <v>22</v>
      </c>
      <c r="C10" s="50">
        <f t="shared" si="0"/>
        <v>44340.382032665366</v>
      </c>
      <c r="D10" s="51">
        <f>'[1]Enero 2024'!N15</f>
        <v>4700.0818174183751</v>
      </c>
      <c r="E10" s="52">
        <f>'[1]Febrero 2024'!N15</f>
        <v>2793.4489352589894</v>
      </c>
      <c r="F10" s="52">
        <f>'[1]Marzo 2024'!N15</f>
        <v>3369.8697555493932</v>
      </c>
      <c r="G10" s="52">
        <f>'[1]Abril 2024'!N15</f>
        <v>3458.5489573032687</v>
      </c>
      <c r="H10" s="52">
        <f>'[1]Mayo 2024'!N15</f>
        <v>3236.8449440283675</v>
      </c>
      <c r="I10" s="52">
        <f>'[1]Junio 2024'!N15</f>
        <v>3591.5737688242939</v>
      </c>
      <c r="J10" s="52">
        <f>'[1]Julio 2024'!N15</f>
        <v>3680.2529705781699</v>
      </c>
      <c r="K10" s="52">
        <f>'[1]Agosto 2024'!N15</f>
        <v>4700.0818174183751</v>
      </c>
      <c r="L10" s="52">
        <f>'[1]Septiembre 2024'!N15</f>
        <v>4345.3529926224483</v>
      </c>
      <c r="M10" s="52">
        <f>'[1]Octubre 2024'!N15</f>
        <v>4079.3153873608217</v>
      </c>
      <c r="N10" s="52">
        <f>'[1]Noviembre 2024'!N15</f>
        <v>3502.8825492899941</v>
      </c>
      <c r="O10" s="52">
        <f>'[1]Diciembre 2024'!N15</f>
        <v>2882.1281370128654</v>
      </c>
    </row>
    <row r="11" spans="1:15" x14ac:dyDescent="0.2">
      <c r="A11" s="44" t="s">
        <v>99</v>
      </c>
      <c r="B11" s="49" t="s">
        <v>23</v>
      </c>
      <c r="C11" s="50">
        <f t="shared" si="0"/>
        <v>8811.4249877619786</v>
      </c>
      <c r="D11" s="51">
        <f>'[1]Enero 2024'!N16</f>
        <v>934.01131140494431</v>
      </c>
      <c r="E11" s="52">
        <f>'[1]Febrero 2024'!N16</f>
        <v>555.12074145064719</v>
      </c>
      <c r="F11" s="52">
        <f>'[1]Marzo 2024'!N16</f>
        <v>669.66844236200564</v>
      </c>
      <c r="G11" s="52">
        <f>'[1]Abril 2024'!N16</f>
        <v>687.2909818713232</v>
      </c>
      <c r="H11" s="52">
        <f>'[1]Mayo 2024'!N16</f>
        <v>643.23343899723557</v>
      </c>
      <c r="I11" s="52">
        <f>'[1]Junio 2024'!N16</f>
        <v>713.72598523609304</v>
      </c>
      <c r="J11" s="52">
        <f>'[1]Julio 2024'!N16</f>
        <v>731.34852474541071</v>
      </c>
      <c r="K11" s="52">
        <f>'[1]Agosto 2024'!N16</f>
        <v>934.01131140494419</v>
      </c>
      <c r="L11" s="52">
        <f>'[1]Septiembre 2024'!N16</f>
        <v>863.51876516608661</v>
      </c>
      <c r="M11" s="52">
        <f>'[1]Octubre 2024'!N16</f>
        <v>810.6511466381337</v>
      </c>
      <c r="N11" s="52">
        <f>'[1]Noviembre 2024'!N16</f>
        <v>696.10105752518848</v>
      </c>
      <c r="O11" s="52">
        <f>'[1]Diciembre 2024'!N16</f>
        <v>572.74328095996498</v>
      </c>
    </row>
    <row r="12" spans="1:15" x14ac:dyDescent="0.2">
      <c r="A12" s="44" t="s">
        <v>100</v>
      </c>
      <c r="B12" s="49" t="s">
        <v>24</v>
      </c>
      <c r="C12" s="50">
        <f t="shared" si="0"/>
        <v>6932.4171049924926</v>
      </c>
      <c r="D12" s="51">
        <f>'[1]Enero 2024'!N17</f>
        <v>734.83641981098958</v>
      </c>
      <c r="E12" s="52">
        <f>'[1]Febrero 2024'!N17</f>
        <v>436.74303857928231</v>
      </c>
      <c r="F12" s="52">
        <f>'[1]Marzo 2024'!N17</f>
        <v>526.86381271494872</v>
      </c>
      <c r="G12" s="52">
        <f>'[1]Abril 2024'!N17</f>
        <v>540.72840266464198</v>
      </c>
      <c r="H12" s="52">
        <f>'[1]Mayo 2024'!N17</f>
        <v>506.06598832774819</v>
      </c>
      <c r="I12" s="52">
        <f>'[1]Junio 2024'!N17</f>
        <v>561.52622705184251</v>
      </c>
      <c r="J12" s="52">
        <f>'[1]Julio 2024'!N17</f>
        <v>575.39081700153577</v>
      </c>
      <c r="K12" s="52">
        <f>'[1]Agosto 2024'!N17</f>
        <v>734.8364198109897</v>
      </c>
      <c r="L12" s="52">
        <f>'[1]Septiembre 2024'!N17</f>
        <v>679.37618108689526</v>
      </c>
      <c r="M12" s="52">
        <f>'[1]Octubre 2024'!N17</f>
        <v>637.78241123781572</v>
      </c>
      <c r="N12" s="52">
        <f>'[1]Noviembre 2024'!N17</f>
        <v>547.65975817682761</v>
      </c>
      <c r="O12" s="52">
        <f>'[1]Diciembre 2024'!N17</f>
        <v>450.60762852897557</v>
      </c>
    </row>
    <row r="13" spans="1:15" x14ac:dyDescent="0.2">
      <c r="A13" s="44" t="s">
        <v>101</v>
      </c>
      <c r="B13" s="49" t="s">
        <v>25</v>
      </c>
      <c r="C13" s="50">
        <f t="shared" si="0"/>
        <v>21368.654798780208</v>
      </c>
      <c r="D13" s="51">
        <f>'[1]Enero 2024'!N18</f>
        <v>2265.0780457517749</v>
      </c>
      <c r="E13" s="52">
        <f>'[1]Febrero 2024'!N18</f>
        <v>1346.2275979398296</v>
      </c>
      <c r="F13" s="52">
        <f>'[1]Marzo 2024'!N18</f>
        <v>1624.0181122060626</v>
      </c>
      <c r="G13" s="52">
        <f>'[1]Abril 2024'!N18</f>
        <v>1666.7546688896282</v>
      </c>
      <c r="H13" s="52">
        <f>'[1]Mayo 2024'!N18</f>
        <v>1559.9103813576571</v>
      </c>
      <c r="I13" s="52">
        <f>'[1]Junio 2024'!N18</f>
        <v>1730.8623997380337</v>
      </c>
      <c r="J13" s="52">
        <f>'[1]Julio 2024'!N18</f>
        <v>1773.5989564215993</v>
      </c>
      <c r="K13" s="52">
        <f>'[1]Agosto 2024'!N18</f>
        <v>2265.0780457517744</v>
      </c>
      <c r="L13" s="52">
        <f>'[1]Septiembre 2024'!N18</f>
        <v>2094.1260273713974</v>
      </c>
      <c r="M13" s="52">
        <f>'[1]Octubre 2024'!N18</f>
        <v>1965.9163573207013</v>
      </c>
      <c r="N13" s="52">
        <f>'[1]Noviembre 2024'!N18</f>
        <v>1688.120051408353</v>
      </c>
      <c r="O13" s="52">
        <f>'[1]Diciembre 2024'!N18</f>
        <v>1388.9641546233952</v>
      </c>
    </row>
    <row r="14" spans="1:15" x14ac:dyDescent="0.2">
      <c r="A14" s="44" t="s">
        <v>102</v>
      </c>
      <c r="B14" s="49" t="s">
        <v>26</v>
      </c>
      <c r="C14" s="50">
        <f t="shared" si="0"/>
        <v>28483.513732825999</v>
      </c>
      <c r="D14" s="51">
        <f>'[1]Enero 2024'!N19</f>
        <v>3019.2533048817008</v>
      </c>
      <c r="E14" s="52">
        <f>'[1]Febrero 2024'!N19</f>
        <v>1794.4644917759335</v>
      </c>
      <c r="F14" s="52">
        <f>'[1]Marzo 2024'!N19</f>
        <v>2164.7475068959457</v>
      </c>
      <c r="G14" s="52">
        <f>'[1]Abril 2024'!N19</f>
        <v>2221.7135307590634</v>
      </c>
      <c r="H14" s="52">
        <f>'[1]Mayo 2024'!N19</f>
        <v>2079.2946110915213</v>
      </c>
      <c r="I14" s="52">
        <f>'[1]Junio 2024'!N19</f>
        <v>2307.1664265634872</v>
      </c>
      <c r="J14" s="52">
        <f>'[1]Julio 2024'!N19</f>
        <v>2364.1324504266049</v>
      </c>
      <c r="K14" s="52">
        <f>'[1]Agosto 2024'!N19</f>
        <v>3019.2533048817004</v>
      </c>
      <c r="L14" s="52">
        <f>'[1]Septiembre 2024'!N19</f>
        <v>2791.3814894097341</v>
      </c>
      <c r="M14" s="52">
        <f>'[1]Octubre 2024'!N19</f>
        <v>2620.4834178203819</v>
      </c>
      <c r="N14" s="52">
        <f>'[1]Noviembre 2024'!N19</f>
        <v>2250.1926826808735</v>
      </c>
      <c r="O14" s="52">
        <f>'[1]Diciembre 2024'!N19</f>
        <v>1851.4305156390515</v>
      </c>
    </row>
    <row r="15" spans="1:15" x14ac:dyDescent="0.2">
      <c r="A15" s="44" t="s">
        <v>103</v>
      </c>
      <c r="B15" s="49" t="s">
        <v>27</v>
      </c>
      <c r="C15" s="50">
        <f t="shared" si="0"/>
        <v>15770.735354018299</v>
      </c>
      <c r="D15" s="51">
        <f>'[1]Enero 2024'!N20</f>
        <v>1671.6984177116906</v>
      </c>
      <c r="E15" s="52">
        <f>'[1]Febrero 2024'!N20</f>
        <v>993.55805844159829</v>
      </c>
      <c r="F15" s="52">
        <f>'[1]Marzo 2024'!N20</f>
        <v>1198.5761433703456</v>
      </c>
      <c r="G15" s="52">
        <f>'[1]Abril 2024'!N20</f>
        <v>1230.1170584043134</v>
      </c>
      <c r="H15" s="52">
        <f>'[1]Mayo 2024'!N20</f>
        <v>1151.262633611437</v>
      </c>
      <c r="I15" s="52">
        <f>'[1]Junio 2024'!N20</f>
        <v>1277.4305681632222</v>
      </c>
      <c r="J15" s="52">
        <f>'[1]Julio 2024'!N20</f>
        <v>1308.9714831971901</v>
      </c>
      <c r="K15" s="52">
        <f>'[1]Agosto 2024'!N20</f>
        <v>1671.6984177116906</v>
      </c>
      <c r="L15" s="52">
        <f>'[1]Septiembre 2024'!N20</f>
        <v>1545.5304831599051</v>
      </c>
      <c r="M15" s="52">
        <f>'[1]Octubre 2024'!N20</f>
        <v>1450.9077380580018</v>
      </c>
      <c r="N15" s="52">
        <f>'[1]Noviembre 2024'!N20</f>
        <v>1245.8853787133398</v>
      </c>
      <c r="O15" s="52">
        <f>'[1]Diciembre 2024'!N20</f>
        <v>1025.098973475566</v>
      </c>
    </row>
    <row r="16" spans="1:15" x14ac:dyDescent="0.2">
      <c r="A16" s="44" t="s">
        <v>104</v>
      </c>
      <c r="B16" s="49" t="s">
        <v>28</v>
      </c>
      <c r="C16" s="50">
        <f t="shared" si="0"/>
        <v>10002.008214722704</v>
      </c>
      <c r="D16" s="51">
        <f>'[1]Enero 2024'!N21</f>
        <v>1060.2131689586063</v>
      </c>
      <c r="E16" s="52">
        <f>'[1]Febrero 2024'!N21</f>
        <v>630.12761543834813</v>
      </c>
      <c r="F16" s="52">
        <f>'[1]Marzo 2024'!N21</f>
        <v>760.15278697237989</v>
      </c>
      <c r="G16" s="52">
        <f>'[1]Abril 2024'!N21</f>
        <v>780.15645098600714</v>
      </c>
      <c r="H16" s="52">
        <f>'[1]Mayo 2024'!N21</f>
        <v>730.14593550648476</v>
      </c>
      <c r="I16" s="52">
        <f>'[1]Junio 2024'!N21</f>
        <v>810.16330245190227</v>
      </c>
      <c r="J16" s="52">
        <f>'[1]Julio 2024'!N21</f>
        <v>830.16696646552975</v>
      </c>
      <c r="K16" s="52">
        <f>'[1]Agosto 2024'!N21</f>
        <v>1060.2131689586063</v>
      </c>
      <c r="L16" s="52">
        <f>'[1]Septiembre 2024'!N21</f>
        <v>980.19580201318854</v>
      </c>
      <c r="M16" s="52">
        <f>'[1]Octubre 2024'!N21</f>
        <v>920.18480997230677</v>
      </c>
      <c r="N16" s="52">
        <f>'[1]Noviembre 2024'!N21</f>
        <v>790.15692754736654</v>
      </c>
      <c r="O16" s="52">
        <f>'[1]Diciembre 2024'!N21</f>
        <v>650.1312794519755</v>
      </c>
    </row>
    <row r="17" spans="1:15" x14ac:dyDescent="0.2">
      <c r="A17" s="44" t="s">
        <v>105</v>
      </c>
      <c r="B17" s="49" t="s">
        <v>29</v>
      </c>
      <c r="C17" s="50">
        <f t="shared" si="0"/>
        <v>7577.7257602097834</v>
      </c>
      <c r="D17" s="51">
        <f>'[1]Enero 2024'!N22</f>
        <v>803.23915650313381</v>
      </c>
      <c r="E17" s="52">
        <f>'[1]Febrero 2024'!N22</f>
        <v>477.39755469288184</v>
      </c>
      <c r="F17" s="52">
        <f>'[1]Marzo 2024'!N22</f>
        <v>575.9072810055236</v>
      </c>
      <c r="G17" s="52">
        <f>'[1]Abril 2024'!N22</f>
        <v>591.06246552851974</v>
      </c>
      <c r="H17" s="52">
        <f>'[1]Mayo 2024'!N22</f>
        <v>553.1734773078623</v>
      </c>
      <c r="I17" s="52">
        <f>'[1]Junio 2024'!N22</f>
        <v>613.79626922618104</v>
      </c>
      <c r="J17" s="52">
        <f>'[1]Julio 2024'!N22</f>
        <v>628.95145374917718</v>
      </c>
      <c r="K17" s="52">
        <f>'[1]Agosto 2024'!N22</f>
        <v>803.23915650313381</v>
      </c>
      <c r="L17" s="52">
        <f>'[1]Septiembre 2024'!N22</f>
        <v>742.61636458481496</v>
      </c>
      <c r="M17" s="52">
        <f>'[1]Octubre 2024'!N22</f>
        <v>697.15081101582678</v>
      </c>
      <c r="N17" s="52">
        <f>'[1]Noviembre 2024'!N22</f>
        <v>598.63903087685037</v>
      </c>
      <c r="O17" s="52">
        <f>'[1]Diciembre 2024'!N22</f>
        <v>492.55273921587798</v>
      </c>
    </row>
    <row r="18" spans="1:15" x14ac:dyDescent="0.2">
      <c r="A18" s="44" t="s">
        <v>106</v>
      </c>
      <c r="B18" s="49" t="s">
        <v>30</v>
      </c>
      <c r="C18" s="50">
        <f t="shared" si="0"/>
        <v>10239.783161302628</v>
      </c>
      <c r="D18" s="51">
        <f>'[1]Enero 2024'!N23</f>
        <v>1085.4173203850564</v>
      </c>
      <c r="E18" s="52">
        <f>'[1]Febrero 2024'!N23</f>
        <v>645.10746317321059</v>
      </c>
      <c r="F18" s="52">
        <f>'[1]Marzo 2024'!N23</f>
        <v>778.22368677916938</v>
      </c>
      <c r="G18" s="52">
        <f>'[1]Abril 2024'!N23</f>
        <v>798.70289230807384</v>
      </c>
      <c r="H18" s="52">
        <f>'[1]Mayo 2024'!N23</f>
        <v>747.50349081773265</v>
      </c>
      <c r="I18" s="52">
        <f>'[1]Junio 2024'!N23</f>
        <v>829.42308826951057</v>
      </c>
      <c r="J18" s="52">
        <f>'[1]Julio 2024'!N23</f>
        <v>849.90229379841503</v>
      </c>
      <c r="K18" s="52">
        <f>'[1]Agosto 2024'!N23</f>
        <v>1085.4173203850562</v>
      </c>
      <c r="L18" s="52">
        <f>'[1]Septiembre 2024'!N23</f>
        <v>1003.4977229332782</v>
      </c>
      <c r="M18" s="52">
        <f>'[1]Octubre 2024'!N23</f>
        <v>942.06010634656502</v>
      </c>
      <c r="N18" s="52">
        <f>'[1]Noviembre 2024'!N23</f>
        <v>808.94110740444557</v>
      </c>
      <c r="O18" s="52">
        <f>'[1]Diciembre 2024'!N23</f>
        <v>665.58666870211505</v>
      </c>
    </row>
    <row r="19" spans="1:15" x14ac:dyDescent="0.2">
      <c r="A19" s="44" t="s">
        <v>107</v>
      </c>
      <c r="B19" s="49" t="s">
        <v>31</v>
      </c>
      <c r="C19" s="50">
        <f t="shared" si="0"/>
        <v>6182.8233900524147</v>
      </c>
      <c r="D19" s="51">
        <f>'[1]Enero 2024'!N24</f>
        <v>655.37946367909467</v>
      </c>
      <c r="E19" s="52">
        <f>'[1]Febrero 2024'!N24</f>
        <v>389.5185522558765</v>
      </c>
      <c r="F19" s="52">
        <f>'[1]Marzo 2024'!N24</f>
        <v>469.89467818955006</v>
      </c>
      <c r="G19" s="52">
        <f>'[1]Abril 2024'!N24</f>
        <v>482.26010712092727</v>
      </c>
      <c r="H19" s="52">
        <f>'[1]Mayo 2024'!N24</f>
        <v>451.34569691276266</v>
      </c>
      <c r="I19" s="52">
        <f>'[1]Junio 2024'!N24</f>
        <v>500.80908839771462</v>
      </c>
      <c r="J19" s="52">
        <f>'[1]Julio 2024'!N24</f>
        <v>513.17451732909183</v>
      </c>
      <c r="K19" s="52">
        <f>'[1]Agosto 2024'!N24</f>
        <v>655.37946367909467</v>
      </c>
      <c r="L19" s="52">
        <f>'[1]Septiembre 2024'!N24</f>
        <v>605.91607219414254</v>
      </c>
      <c r="M19" s="52">
        <f>'[1]Octubre 2024'!N24</f>
        <v>568.81978540001091</v>
      </c>
      <c r="N19" s="52">
        <f>'[1]Noviembre 2024'!N24</f>
        <v>488.44198370689423</v>
      </c>
      <c r="O19" s="52">
        <f>'[1]Diciembre 2024'!N24</f>
        <v>401.88398118725377</v>
      </c>
    </row>
    <row r="20" spans="1:15" x14ac:dyDescent="0.2">
      <c r="A20" s="44" t="s">
        <v>108</v>
      </c>
      <c r="B20" s="49" t="s">
        <v>32</v>
      </c>
      <c r="C20" s="50">
        <f t="shared" si="0"/>
        <v>7740.1747237680866</v>
      </c>
      <c r="D20" s="51">
        <f>'[1]Enero 2024'!N25</f>
        <v>820.45875148353696</v>
      </c>
      <c r="E20" s="52">
        <f>'[1]Febrero 2024'!N25</f>
        <v>487.63185722892132</v>
      </c>
      <c r="F20" s="52">
        <f>'[1]Marzo 2024'!N25</f>
        <v>588.25340487771257</v>
      </c>
      <c r="G20" s="52">
        <f>'[1]Abril 2024'!N25</f>
        <v>603.73348160401633</v>
      </c>
      <c r="H20" s="52">
        <f>'[1]Mayo 2024'!N25</f>
        <v>565.03224086043986</v>
      </c>
      <c r="I20" s="52">
        <f>'[1]Junio 2024'!N25</f>
        <v>626.95464562128905</v>
      </c>
      <c r="J20" s="52">
        <f>'[1]Julio 2024'!N25</f>
        <v>642.4347223475927</v>
      </c>
      <c r="K20" s="52">
        <f>'[1]Agosto 2024'!N25</f>
        <v>820.45875148353696</v>
      </c>
      <c r="L20" s="52">
        <f>'[1]Septiembre 2024'!N25</f>
        <v>758.53634672268765</v>
      </c>
      <c r="M20" s="52">
        <f>'[1]Octubre 2024'!N25</f>
        <v>712.0961165437767</v>
      </c>
      <c r="N20" s="52">
        <f>'[1]Noviembre 2024'!N25</f>
        <v>611.47247103935092</v>
      </c>
      <c r="O20" s="52">
        <f>'[1]Diciembre 2024'!N25</f>
        <v>503.11193395522508</v>
      </c>
    </row>
    <row r="21" spans="1:15" x14ac:dyDescent="0.2">
      <c r="A21" s="44" t="s">
        <v>109</v>
      </c>
      <c r="B21" s="49" t="s">
        <v>33</v>
      </c>
      <c r="C21" s="50">
        <f t="shared" si="0"/>
        <v>36079.409398079362</v>
      </c>
      <c r="D21" s="51">
        <f>'[1]Enero 2024'!N26</f>
        <v>3824.4184718611677</v>
      </c>
      <c r="E21" s="52">
        <f>'[1]Febrero 2024'!N26</f>
        <v>2273.0067524810538</v>
      </c>
      <c r="F21" s="52">
        <f>'[1]Marzo 2024'!N26</f>
        <v>2742.0357009802615</v>
      </c>
      <c r="G21" s="52">
        <f>'[1]Abril 2024'!N26</f>
        <v>2814.1932485362545</v>
      </c>
      <c r="H21" s="52">
        <f>'[1]Mayo 2024'!N26</f>
        <v>2633.7944902610197</v>
      </c>
      <c r="I21" s="52">
        <f>'[1]Junio 2024'!N26</f>
        <v>2922.4344592554967</v>
      </c>
      <c r="J21" s="52">
        <f>'[1]Julio 2024'!N26</f>
        <v>2994.5920068114897</v>
      </c>
      <c r="K21" s="52">
        <f>'[1]Agosto 2024'!N26</f>
        <v>3824.4184718611682</v>
      </c>
      <c r="L21" s="52">
        <f>'[1]Septiembre 2024'!N26</f>
        <v>3535.7785028666904</v>
      </c>
      <c r="M21" s="52">
        <f>'[1]Octubre 2024'!N26</f>
        <v>3319.3058601987113</v>
      </c>
      <c r="N21" s="52">
        <f>'[1]Noviembre 2024'!N26</f>
        <v>2850.2671329289988</v>
      </c>
      <c r="O21" s="52">
        <f>'[1]Diciembre 2024'!N26</f>
        <v>2345.1643000370473</v>
      </c>
    </row>
    <row r="22" spans="1:15" x14ac:dyDescent="0.2">
      <c r="A22" s="44" t="s">
        <v>110</v>
      </c>
      <c r="B22" s="49" t="s">
        <v>34</v>
      </c>
      <c r="C22" s="50">
        <f t="shared" si="0"/>
        <v>9935.4384737977234</v>
      </c>
      <c r="D22" s="51">
        <f>'[1]Enero 2024'!N27</f>
        <v>1053.1567744358606</v>
      </c>
      <c r="E22" s="52">
        <f>'[1]Febrero 2024'!N27</f>
        <v>625.93371445277785</v>
      </c>
      <c r="F22" s="52">
        <f>'[1]Marzo 2024'!N27</f>
        <v>755.09348557951898</v>
      </c>
      <c r="G22" s="52">
        <f>'[1]Abril 2024'!N27</f>
        <v>774.9640124568482</v>
      </c>
      <c r="H22" s="52">
        <f>'[1]Mayo 2024'!N27</f>
        <v>725.28634883942448</v>
      </c>
      <c r="I22" s="52">
        <f>'[1]Junio 2024'!N27</f>
        <v>804.7711491969427</v>
      </c>
      <c r="J22" s="52">
        <f>'[1]Julio 2024'!N27</f>
        <v>824.64167607427203</v>
      </c>
      <c r="K22" s="52">
        <f>'[1]Agosto 2024'!N27</f>
        <v>1053.1567744358606</v>
      </c>
      <c r="L22" s="52">
        <f>'[1]Septiembre 2024'!N27</f>
        <v>973.67197407834226</v>
      </c>
      <c r="M22" s="52">
        <f>'[1]Octubre 2024'!N27</f>
        <v>914.0603934463544</v>
      </c>
      <c r="N22" s="52">
        <f>'[1]Noviembre 2024'!N27</f>
        <v>784.89792947141211</v>
      </c>
      <c r="O22" s="52">
        <f>'[1]Diciembre 2024'!N27</f>
        <v>645.80424133010729</v>
      </c>
    </row>
    <row r="23" spans="1:15" x14ac:dyDescent="0.2">
      <c r="A23" s="44" t="s">
        <v>111</v>
      </c>
      <c r="B23" s="49" t="s">
        <v>35</v>
      </c>
      <c r="C23" s="50">
        <f t="shared" si="0"/>
        <v>16586.058042973113</v>
      </c>
      <c r="D23" s="51">
        <f>'[1]Enero 2024'!N28</f>
        <v>1758.1226470487784</v>
      </c>
      <c r="E23" s="52">
        <f>'[1]Febrero 2024'!N28</f>
        <v>1044.9234773429384</v>
      </c>
      <c r="F23" s="52">
        <f>'[1]Marzo 2024'!N28</f>
        <v>1260.540680989754</v>
      </c>
      <c r="G23" s="52">
        <f>'[1]Abril 2024'!N28</f>
        <v>1293.7122126741392</v>
      </c>
      <c r="H23" s="52">
        <f>'[1]Mayo 2024'!N28</f>
        <v>1210.7811357648645</v>
      </c>
      <c r="I23" s="52">
        <f>'[1]Junio 2024'!N28</f>
        <v>1343.4717578990287</v>
      </c>
      <c r="J23" s="52">
        <f>'[1]Julio 2024'!N28</f>
        <v>1376.6432895834139</v>
      </c>
      <c r="K23" s="52">
        <f>'[1]Agosto 2024'!N28</f>
        <v>1758.1226470487786</v>
      </c>
      <c r="L23" s="52">
        <f>'[1]Septiembre 2024'!N28</f>
        <v>1625.4320249146144</v>
      </c>
      <c r="M23" s="52">
        <f>'[1]Octubre 2024'!N28</f>
        <v>1525.9174298614589</v>
      </c>
      <c r="N23" s="52">
        <f>'[1]Noviembre 2024'!N28</f>
        <v>1310.29573081802</v>
      </c>
      <c r="O23" s="52">
        <f>'[1]Diciembre 2024'!N28</f>
        <v>1078.0950090273238</v>
      </c>
    </row>
    <row r="24" spans="1:15" x14ac:dyDescent="0.2">
      <c r="A24" s="44" t="s">
        <v>112</v>
      </c>
      <c r="B24" s="49" t="s">
        <v>36</v>
      </c>
      <c r="C24" s="50">
        <f t="shared" si="0"/>
        <v>8147.2333652636435</v>
      </c>
      <c r="D24" s="51">
        <f>'[1]Enero 2024'!N29</f>
        <v>863.60697961803601</v>
      </c>
      <c r="E24" s="52">
        <f>'[1]Febrero 2024'!N29</f>
        <v>513.27659632557675</v>
      </c>
      <c r="F24" s="52">
        <f>'[1]Marzo 2024'!N29</f>
        <v>619.18986825099489</v>
      </c>
      <c r="G24" s="52">
        <f>'[1]Abril 2024'!N29</f>
        <v>635.48404791777966</v>
      </c>
      <c r="H24" s="52">
        <f>'[1]Mayo 2024'!N29</f>
        <v>594.74749465950015</v>
      </c>
      <c r="I24" s="52">
        <f>'[1]Junio 2024'!N29</f>
        <v>659.92642150927429</v>
      </c>
      <c r="J24" s="52">
        <f>'[1]Julio 2024'!N29</f>
        <v>676.22060117605906</v>
      </c>
      <c r="K24" s="52">
        <f>'[1]Agosto 2024'!N29</f>
        <v>863.60697961803589</v>
      </c>
      <c r="L24" s="52">
        <f>'[1]Septiembre 2024'!N29</f>
        <v>798.42805276826175</v>
      </c>
      <c r="M24" s="52">
        <f>'[1]Octubre 2024'!N29</f>
        <v>749.54551376790778</v>
      </c>
      <c r="N24" s="52">
        <f>'[1]Noviembre 2024'!N29</f>
        <v>643.63003365985412</v>
      </c>
      <c r="O24" s="52">
        <f>'[1]Diciembre 2024'!N29</f>
        <v>529.57077599236152</v>
      </c>
    </row>
    <row r="25" spans="1:15" x14ac:dyDescent="0.2">
      <c r="A25" s="44" t="s">
        <v>113</v>
      </c>
      <c r="B25" s="49" t="s">
        <v>37</v>
      </c>
      <c r="C25" s="50">
        <f t="shared" si="0"/>
        <v>10611.724924871856</v>
      </c>
      <c r="D25" s="51">
        <f>'[1]Enero 2024'!N30</f>
        <v>1124.8431584123966</v>
      </c>
      <c r="E25" s="52">
        <f>'[1]Febrero 2024'!N30</f>
        <v>668.53983510576143</v>
      </c>
      <c r="F25" s="52">
        <f>'[1]Marzo 2024'!N30</f>
        <v>806.49126685897738</v>
      </c>
      <c r="G25" s="52">
        <f>'[1]Abril 2024'!N30</f>
        <v>827.71434280983601</v>
      </c>
      <c r="H25" s="52">
        <f>'[1]Mayo 2024'!N30</f>
        <v>774.65521486005434</v>
      </c>
      <c r="I25" s="52">
        <f>'[1]Junio 2024'!N30</f>
        <v>859.55039480875894</v>
      </c>
      <c r="J25" s="52">
        <f>'[1]Julio 2024'!N30</f>
        <v>880.77347075961757</v>
      </c>
      <c r="K25" s="52">
        <f>'[1]Agosto 2024'!N30</f>
        <v>1124.8431584123966</v>
      </c>
      <c r="L25" s="52">
        <f>'[1]Septiembre 2024'!N30</f>
        <v>1039.9479784636919</v>
      </c>
      <c r="M25" s="52">
        <f>'[1]Octubre 2024'!N30</f>
        <v>976.27875061111627</v>
      </c>
      <c r="N25" s="52">
        <f>'[1]Noviembre 2024'!N30</f>
        <v>838.32444271262989</v>
      </c>
      <c r="O25" s="52">
        <f>'[1]Diciembre 2024'!N30</f>
        <v>689.76291105662017</v>
      </c>
    </row>
    <row r="26" spans="1:15" x14ac:dyDescent="0.2">
      <c r="A26" s="44" t="s">
        <v>114</v>
      </c>
      <c r="B26" s="49" t="s">
        <v>38</v>
      </c>
      <c r="C26" s="50">
        <f t="shared" si="0"/>
        <v>6577.4488762089732</v>
      </c>
      <c r="D26" s="51">
        <f>'[1]Enero 2024'!N31</f>
        <v>697.20977697698027</v>
      </c>
      <c r="E26" s="52">
        <f>'[1]Febrero 2024'!N31</f>
        <v>414.38000120139964</v>
      </c>
      <c r="F26" s="52">
        <f>'[1]Marzo 2024'!N31</f>
        <v>499.88622155487968</v>
      </c>
      <c r="G26" s="52">
        <f>'[1]Abril 2024'!N31</f>
        <v>513.04088755413602</v>
      </c>
      <c r="H26" s="52">
        <f>'[1]Mayo 2024'!N31</f>
        <v>480.1533311976811</v>
      </c>
      <c r="I26" s="52">
        <f>'[1]Junio 2024'!N31</f>
        <v>532.77377791133438</v>
      </c>
      <c r="J26" s="52">
        <f>'[1]Julio 2024'!N31</f>
        <v>545.92844391059066</v>
      </c>
      <c r="K26" s="52">
        <f>'[1]Agosto 2024'!N31</f>
        <v>697.20977697698027</v>
      </c>
      <c r="L26" s="52">
        <f>'[1]Septiembre 2024'!N31</f>
        <v>644.58933026332693</v>
      </c>
      <c r="M26" s="52">
        <f>'[1]Octubre 2024'!N31</f>
        <v>605.12533226555809</v>
      </c>
      <c r="N26" s="52">
        <f>'[1]Noviembre 2024'!N31</f>
        <v>519.61732919545</v>
      </c>
      <c r="O26" s="52">
        <f>'[1]Diciembre 2024'!N31</f>
        <v>427.53466720065603</v>
      </c>
    </row>
    <row r="27" spans="1:15" x14ac:dyDescent="0.2">
      <c r="A27" s="44" t="s">
        <v>115</v>
      </c>
      <c r="B27" s="49" t="s">
        <v>39</v>
      </c>
      <c r="C27" s="50">
        <f t="shared" si="0"/>
        <v>8139.9083199338529</v>
      </c>
      <c r="D27" s="51">
        <f>'[1]Enero 2024'!N32</f>
        <v>862.83052459469081</v>
      </c>
      <c r="E27" s="52">
        <f>'[1]Febrero 2024'!N32</f>
        <v>512.81511766573692</v>
      </c>
      <c r="F27" s="52">
        <f>'[1]Marzo 2024'!N32</f>
        <v>618.63316468681046</v>
      </c>
      <c r="G27" s="52">
        <f>'[1]Abril 2024'!N32</f>
        <v>634.91269452103006</v>
      </c>
      <c r="H27" s="52">
        <f>'[1]Mayo 2024'!N32</f>
        <v>594.21276683683425</v>
      </c>
      <c r="I27" s="52">
        <f>'[1]Junio 2024'!N32</f>
        <v>659.33309237100616</v>
      </c>
      <c r="J27" s="52">
        <f>'[1]Julio 2024'!N32</f>
        <v>675.61262220522576</v>
      </c>
      <c r="K27" s="52">
        <f>'[1]Agosto 2024'!N32</f>
        <v>862.83052459469081</v>
      </c>
      <c r="L27" s="52">
        <f>'[1]Septiembre 2024'!N32</f>
        <v>797.71019906051879</v>
      </c>
      <c r="M27" s="52">
        <f>'[1]Octubre 2024'!N32</f>
        <v>748.87160955786032</v>
      </c>
      <c r="N27" s="52">
        <f>'[1]Noviembre 2024'!N32</f>
        <v>643.05135633949249</v>
      </c>
      <c r="O27" s="52">
        <f>'[1]Diciembre 2024'!N32</f>
        <v>529.09464749995641</v>
      </c>
    </row>
    <row r="28" spans="1:15" x14ac:dyDescent="0.2">
      <c r="A28" s="44" t="s">
        <v>116</v>
      </c>
      <c r="B28" s="49" t="s">
        <v>40</v>
      </c>
      <c r="C28" s="50">
        <f t="shared" si="0"/>
        <v>6507.0551856739648</v>
      </c>
      <c r="D28" s="51">
        <f>'[1]Enero 2024'!N33</f>
        <v>689.74804368156504</v>
      </c>
      <c r="E28" s="52">
        <f>'[1]Febrero 2024'!N33</f>
        <v>409.94519097064637</v>
      </c>
      <c r="F28" s="52">
        <f>'[1]Marzo 2024'!N33</f>
        <v>494.53629992947111</v>
      </c>
      <c r="G28" s="52">
        <f>'[1]Abril 2024'!N33</f>
        <v>507.55018102794435</v>
      </c>
      <c r="H28" s="52">
        <f>'[1]Mayo 2024'!N33</f>
        <v>475.01459646301237</v>
      </c>
      <c r="I28" s="52">
        <f>'[1]Junio 2024'!N33</f>
        <v>527.07188449440309</v>
      </c>
      <c r="J28" s="52">
        <f>'[1]Julio 2024'!N33</f>
        <v>540.08576559287633</v>
      </c>
      <c r="K28" s="52">
        <f>'[1]Agosto 2024'!N33</f>
        <v>689.74804368156504</v>
      </c>
      <c r="L28" s="52">
        <f>'[1]Septiembre 2024'!N33</f>
        <v>637.6907556501742</v>
      </c>
      <c r="M28" s="52">
        <f>'[1]Octubre 2024'!N33</f>
        <v>598.64911235475472</v>
      </c>
      <c r="N28" s="52">
        <f>'[1]Noviembre 2024'!N33</f>
        <v>514.05623975843184</v>
      </c>
      <c r="O28" s="52">
        <f>'[1]Diciembre 2024'!N33</f>
        <v>422.95907206911966</v>
      </c>
    </row>
    <row r="29" spans="1:15" x14ac:dyDescent="0.2">
      <c r="A29" s="44" t="s">
        <v>117</v>
      </c>
      <c r="B29" s="49" t="s">
        <v>41</v>
      </c>
      <c r="C29" s="50">
        <f t="shared" si="0"/>
        <v>11452.355679102298</v>
      </c>
      <c r="D29" s="51">
        <f>'[1]Enero 2024'!N34</f>
        <v>1213.9500434232314</v>
      </c>
      <c r="E29" s="52">
        <f>'[1]Febrero 2024'!N34</f>
        <v>721.4996648975083</v>
      </c>
      <c r="F29" s="52">
        <f>'[1]Marzo 2024'!N34</f>
        <v>870.37921785089532</v>
      </c>
      <c r="G29" s="52">
        <f>'[1]Abril 2024'!N34</f>
        <v>893.28352569100537</v>
      </c>
      <c r="H29" s="52">
        <f>'[1]Mayo 2024'!N34</f>
        <v>836.02120409805912</v>
      </c>
      <c r="I29" s="52">
        <f>'[1]Junio 2024'!N34</f>
        <v>927.64153944384157</v>
      </c>
      <c r="J29" s="52">
        <f>'[1]Julio 2024'!N34</f>
        <v>950.54584728395184</v>
      </c>
      <c r="K29" s="52">
        <f>'[1]Agosto 2024'!N34</f>
        <v>1213.9500434232314</v>
      </c>
      <c r="L29" s="52">
        <f>'[1]Septiembre 2024'!N34</f>
        <v>1122.3297080774487</v>
      </c>
      <c r="M29" s="52">
        <f>'[1]Octubre 2024'!N34</f>
        <v>1053.6167845571183</v>
      </c>
      <c r="N29" s="52">
        <f>'[1]Noviembre 2024'!N34</f>
        <v>904.73412761838927</v>
      </c>
      <c r="O29" s="52">
        <f>'[1]Diciembre 2024'!N34</f>
        <v>744.40397273761857</v>
      </c>
    </row>
    <row r="30" spans="1:15" x14ac:dyDescent="0.2">
      <c r="A30" s="44" t="s">
        <v>118</v>
      </c>
      <c r="B30" s="49" t="s">
        <v>42</v>
      </c>
      <c r="C30" s="50">
        <f t="shared" si="0"/>
        <v>13404.061783361361</v>
      </c>
      <c r="D30" s="51">
        <f>'[1]Enero 2024'!N35</f>
        <v>1420.8309486624923</v>
      </c>
      <c r="E30" s="52">
        <f>'[1]Febrero 2024'!N35</f>
        <v>844.45736370273028</v>
      </c>
      <c r="F30" s="52">
        <f>'[1]Marzo 2024'!N35</f>
        <v>1018.708913513384</v>
      </c>
      <c r="G30" s="52">
        <f>'[1]Abril 2024'!N35</f>
        <v>1045.5165647946121</v>
      </c>
      <c r="H30" s="52">
        <f>'[1]Mayo 2024'!N35</f>
        <v>978.49562010886984</v>
      </c>
      <c r="I30" s="52">
        <f>'[1]Junio 2024'!N35</f>
        <v>1085.7298581991263</v>
      </c>
      <c r="J30" s="52">
        <f>'[1]Julio 2024'!N35</f>
        <v>1112.5375094803542</v>
      </c>
      <c r="K30" s="52">
        <f>'[1]Agosto 2024'!N35</f>
        <v>1420.8309486624921</v>
      </c>
      <c r="L30" s="52">
        <f>'[1]Septiembre 2024'!N35</f>
        <v>1313.5967105722357</v>
      </c>
      <c r="M30" s="52">
        <f>'[1]Octubre 2024'!N35</f>
        <v>1233.173756728552</v>
      </c>
      <c r="N30" s="52">
        <f>'[1]Noviembre 2024'!N35</f>
        <v>1058.9185739525533</v>
      </c>
      <c r="O30" s="52">
        <f>'[1]Diciembre 2024'!N35</f>
        <v>871.26501498395839</v>
      </c>
    </row>
    <row r="31" spans="1:15" x14ac:dyDescent="0.2">
      <c r="A31" s="44" t="s">
        <v>119</v>
      </c>
      <c r="B31" s="49" t="s">
        <v>43</v>
      </c>
      <c r="C31" s="50">
        <f t="shared" si="0"/>
        <v>13832.086757786316</v>
      </c>
      <c r="D31" s="51">
        <f>'[1]Enero 2024'!N36</f>
        <v>1466.201608712594</v>
      </c>
      <c r="E31" s="52">
        <f>'[1]Febrero 2024'!N36</f>
        <v>871.42298407539226</v>
      </c>
      <c r="F31" s="52">
        <f>'[1]Marzo 2024'!N36</f>
        <v>1051.2388185302568</v>
      </c>
      <c r="G31" s="52">
        <f>'[1]Abril 2024'!N36</f>
        <v>1078.9025046790862</v>
      </c>
      <c r="H31" s="52">
        <f>'[1]Mayo 2024'!N36</f>
        <v>1009.7414148195386</v>
      </c>
      <c r="I31" s="52">
        <f>'[1]Junio 2024'!N36</f>
        <v>1120.3999083898045</v>
      </c>
      <c r="J31" s="52">
        <f>'[1]Julio 2024'!N36</f>
        <v>1148.0635945386339</v>
      </c>
      <c r="K31" s="52">
        <f>'[1]Agosto 2024'!N36</f>
        <v>1466.201608712594</v>
      </c>
      <c r="L31" s="52">
        <f>'[1]Septiembre 2024'!N36</f>
        <v>1355.5431151423279</v>
      </c>
      <c r="M31" s="52">
        <f>'[1]Octubre 2024'!N36</f>
        <v>1272.5520566958401</v>
      </c>
      <c r="N31" s="52">
        <f>'[1]Noviembre 2024'!N36</f>
        <v>1092.7324732660263</v>
      </c>
      <c r="O31" s="52">
        <f>'[1]Diciembre 2024'!N36</f>
        <v>899.08667022422162</v>
      </c>
    </row>
    <row r="32" spans="1:15" x14ac:dyDescent="0.2">
      <c r="A32" s="44" t="s">
        <v>120</v>
      </c>
      <c r="B32" s="49" t="s">
        <v>44</v>
      </c>
      <c r="C32" s="50">
        <f t="shared" si="0"/>
        <v>14943.851740818771</v>
      </c>
      <c r="D32" s="51">
        <f>'[1]Enero 2024'!N37</f>
        <v>1584.0487300599871</v>
      </c>
      <c r="E32" s="52">
        <f>'[1]Febrero 2024'!N37</f>
        <v>941.4643000438092</v>
      </c>
      <c r="F32" s="52">
        <f>'[1]Marzo 2024'!N37</f>
        <v>1135.7329753203342</v>
      </c>
      <c r="G32" s="52">
        <f>'[1]Abril 2024'!N37</f>
        <v>1165.6201522627387</v>
      </c>
      <c r="H32" s="52">
        <f>'[1]Mayo 2024'!N37</f>
        <v>1090.9001847558307</v>
      </c>
      <c r="I32" s="52">
        <f>'[1]Junio 2024'!N37</f>
        <v>1210.4529428272419</v>
      </c>
      <c r="J32" s="52">
        <f>'[1]Julio 2024'!N37</f>
        <v>1240.3401197696464</v>
      </c>
      <c r="K32" s="52">
        <f>'[1]Agosto 2024'!N37</f>
        <v>1584.0487300599873</v>
      </c>
      <c r="L32" s="52">
        <f>'[1]Septiembre 2024'!N37</f>
        <v>1464.4959719885755</v>
      </c>
      <c r="M32" s="52">
        <f>'[1]Octubre 2024'!N37</f>
        <v>1374.8344411613627</v>
      </c>
      <c r="N32" s="52">
        <f>'[1]Noviembre 2024'!N37</f>
        <v>1180.5617155830432</v>
      </c>
      <c r="O32" s="52">
        <f>'[1]Diciembre 2024'!N37</f>
        <v>971.3514769862137</v>
      </c>
    </row>
    <row r="33" spans="1:15" x14ac:dyDescent="0.2">
      <c r="A33" s="44" t="s">
        <v>121</v>
      </c>
      <c r="B33" s="49" t="s">
        <v>45</v>
      </c>
      <c r="C33" s="50">
        <f t="shared" si="0"/>
        <v>7983.8232101942131</v>
      </c>
      <c r="D33" s="51">
        <f>'[1]Enero 2024'!N38</f>
        <v>846.28549830879672</v>
      </c>
      <c r="E33" s="52">
        <f>'[1]Febrero 2024'!N38</f>
        <v>502.98173861882725</v>
      </c>
      <c r="F33" s="52">
        <f>'[1]Marzo 2024'!N38</f>
        <v>606.77069380832938</v>
      </c>
      <c r="G33" s="52">
        <f>'[1]Abril 2024'!N38</f>
        <v>622.73805892265125</v>
      </c>
      <c r="H33" s="52">
        <f>'[1]Mayo 2024'!N38</f>
        <v>582.81856419043686</v>
      </c>
      <c r="I33" s="52">
        <f>'[1]Junio 2024'!N38</f>
        <v>646.69018854054377</v>
      </c>
      <c r="J33" s="52">
        <f>'[1]Julio 2024'!N38</f>
        <v>662.65755365486564</v>
      </c>
      <c r="K33" s="52">
        <f>'[1]Agosto 2024'!N38</f>
        <v>846.28549830879672</v>
      </c>
      <c r="L33" s="52">
        <f>'[1]Septiembre 2024'!N38</f>
        <v>782.41387395868969</v>
      </c>
      <c r="M33" s="52">
        <f>'[1]Octubre 2024'!N38</f>
        <v>734.51177861572398</v>
      </c>
      <c r="N33" s="52">
        <f>'[1]Noviembre 2024'!N38</f>
        <v>630.72065953340245</v>
      </c>
      <c r="O33" s="52">
        <f>'[1]Diciembre 2024'!N38</f>
        <v>518.94910373314917</v>
      </c>
    </row>
    <row r="34" spans="1:15" x14ac:dyDescent="0.2">
      <c r="A34" s="44" t="s">
        <v>122</v>
      </c>
      <c r="B34" s="49" t="s">
        <v>46</v>
      </c>
      <c r="C34" s="50">
        <f t="shared" si="0"/>
        <v>7163.0731661649461</v>
      </c>
      <c r="D34" s="51">
        <f>'[1]Enero 2024'!N39</f>
        <v>759.2859691720065</v>
      </c>
      <c r="E34" s="52">
        <f>'[1]Febrero 2024'!N39</f>
        <v>451.27439575204085</v>
      </c>
      <c r="F34" s="52">
        <f>'[1]Marzo 2024'!N39</f>
        <v>544.39367711500256</v>
      </c>
      <c r="G34" s="52">
        <f>'[1]Abril 2024'!N39</f>
        <v>558.7195710599882</v>
      </c>
      <c r="H34" s="52">
        <f>'[1]Mayo 2024'!N39</f>
        <v>522.90386547696937</v>
      </c>
      <c r="I34" s="52">
        <f>'[1]Junio 2024'!N39</f>
        <v>580.20938269802127</v>
      </c>
      <c r="J34" s="52">
        <f>'[1]Julio 2024'!N39</f>
        <v>594.53527664300702</v>
      </c>
      <c r="K34" s="52">
        <f>'[1]Agosto 2024'!N39</f>
        <v>759.28596917200639</v>
      </c>
      <c r="L34" s="52">
        <f>'[1]Septiembre 2024'!N39</f>
        <v>701.98045195095438</v>
      </c>
      <c r="M34" s="52">
        <f>'[1]Octubre 2024'!N39</f>
        <v>659.00277011599724</v>
      </c>
      <c r="N34" s="52">
        <f>'[1]Noviembre 2024'!N39</f>
        <v>565.8815473119264</v>
      </c>
      <c r="O34" s="52">
        <f>'[1]Diciembre 2024'!N39</f>
        <v>465.6002896970266</v>
      </c>
    </row>
    <row r="35" spans="1:15" x14ac:dyDescent="0.2">
      <c r="A35" s="44" t="s">
        <v>123</v>
      </c>
      <c r="B35" s="49" t="s">
        <v>47</v>
      </c>
      <c r="C35" s="50">
        <f t="shared" si="0"/>
        <v>8761.5313556298152</v>
      </c>
      <c r="D35" s="51">
        <f>'[1]Enero 2024'!N40</f>
        <v>928.72258491141554</v>
      </c>
      <c r="E35" s="52">
        <f>'[1]Febrero 2024'!N40</f>
        <v>551.97743714954504</v>
      </c>
      <c r="F35" s="52">
        <f>'[1]Marzo 2024'!N40</f>
        <v>665.87652550858695</v>
      </c>
      <c r="G35" s="52">
        <f>'[1]Abril 2024'!N40</f>
        <v>683.39927951161792</v>
      </c>
      <c r="H35" s="52">
        <f>'[1]Mayo 2024'!N40</f>
        <v>639.5912071646992</v>
      </c>
      <c r="I35" s="52">
        <f>'[1]Junio 2024'!N40</f>
        <v>709.68459785550556</v>
      </c>
      <c r="J35" s="52">
        <f>'[1]Julio 2024'!N40</f>
        <v>727.20735185853653</v>
      </c>
      <c r="K35" s="52">
        <f>'[1]Agosto 2024'!N40</f>
        <v>928.72258491141565</v>
      </c>
      <c r="L35" s="52">
        <f>'[1]Septiembre 2024'!N40</f>
        <v>858.62919422060918</v>
      </c>
      <c r="M35" s="52">
        <f>'[1]Octubre 2024'!N40</f>
        <v>806.06093221151673</v>
      </c>
      <c r="N35" s="52">
        <f>'[1]Noviembre 2024'!N40</f>
        <v>692.15946917379165</v>
      </c>
      <c r="O35" s="52">
        <f>'[1]Diciembre 2024'!N40</f>
        <v>569.50019115257589</v>
      </c>
    </row>
    <row r="36" spans="1:15" x14ac:dyDescent="0.2">
      <c r="A36" s="44" t="s">
        <v>124</v>
      </c>
      <c r="B36" s="49" t="s">
        <v>48</v>
      </c>
      <c r="C36" s="50">
        <f t="shared" si="0"/>
        <v>6980.4667355544452</v>
      </c>
      <c r="D36" s="51">
        <f>'[1]Enero 2024'!N41</f>
        <v>739.92968208309924</v>
      </c>
      <c r="E36" s="52">
        <f>'[1]Febrero 2024'!N41</f>
        <v>439.77017057904709</v>
      </c>
      <c r="F36" s="52">
        <f>'[1]Marzo 2024'!N41</f>
        <v>530.51558541904399</v>
      </c>
      <c r="G36" s="52">
        <f>'[1]Abril 2024'!N41</f>
        <v>544.47627293685616</v>
      </c>
      <c r="H36" s="52">
        <f>'[1]Mayo 2024'!N41</f>
        <v>509.57360816810746</v>
      </c>
      <c r="I36" s="52">
        <f>'[1]Junio 2024'!N41</f>
        <v>565.41825018779275</v>
      </c>
      <c r="J36" s="52">
        <f>'[1]Julio 2024'!N41</f>
        <v>579.37893770560493</v>
      </c>
      <c r="K36" s="52">
        <f>'[1]Agosto 2024'!N41</f>
        <v>739.92968208309935</v>
      </c>
      <c r="L36" s="52">
        <f>'[1]Septiembre 2024'!N41</f>
        <v>684.08504006341389</v>
      </c>
      <c r="M36" s="52">
        <f>'[1]Octubre 2024'!N41</f>
        <v>642.2029775099777</v>
      </c>
      <c r="N36" s="52">
        <f>'[1]Noviembre 2024'!N41</f>
        <v>551.45567072154347</v>
      </c>
      <c r="O36" s="52">
        <f>'[1]Diciembre 2024'!N41</f>
        <v>453.73085809685915</v>
      </c>
    </row>
    <row r="37" spans="1:15" x14ac:dyDescent="0.2">
      <c r="A37" s="44" t="s">
        <v>125</v>
      </c>
      <c r="B37" s="49" t="s">
        <v>49</v>
      </c>
      <c r="C37" s="50">
        <f t="shared" si="0"/>
        <v>7148.682369832085</v>
      </c>
      <c r="D37" s="51">
        <f>'[1]Enero 2024'!N42</f>
        <v>757.76054433167849</v>
      </c>
      <c r="E37" s="52">
        <f>'[1]Febrero 2024'!N42</f>
        <v>450.36777400340662</v>
      </c>
      <c r="F37" s="52">
        <f>'[1]Marzo 2024'!N42</f>
        <v>543.29997635968073</v>
      </c>
      <c r="G37" s="52">
        <f>'[1]Abril 2024'!N42</f>
        <v>557.59708921905326</v>
      </c>
      <c r="H37" s="52">
        <f>'[1]Mayo 2024'!N42</f>
        <v>521.85333830026957</v>
      </c>
      <c r="I37" s="52">
        <f>'[1]Junio 2024'!N42</f>
        <v>579.04372727846442</v>
      </c>
      <c r="J37" s="52">
        <f>'[1]Julio 2024'!N42</f>
        <v>593.34084013783706</v>
      </c>
      <c r="K37" s="52">
        <f>'[1]Agosto 2024'!N42</f>
        <v>757.76054433167849</v>
      </c>
      <c r="L37" s="52">
        <f>'[1]Septiembre 2024'!N42</f>
        <v>700.57015535348353</v>
      </c>
      <c r="M37" s="52">
        <f>'[1]Octubre 2024'!N42</f>
        <v>657.67881677536582</v>
      </c>
      <c r="N37" s="52">
        <f>'[1]Noviembre 2024'!N42</f>
        <v>564.74467687838717</v>
      </c>
      <c r="O37" s="52">
        <f>'[1]Diciembre 2024'!N42</f>
        <v>464.66488686277927</v>
      </c>
    </row>
    <row r="38" spans="1:15" x14ac:dyDescent="0.2">
      <c r="A38" s="44" t="s">
        <v>126</v>
      </c>
      <c r="B38" s="49" t="s">
        <v>50</v>
      </c>
      <c r="C38" s="50">
        <f t="shared" si="0"/>
        <v>7257.9389541254541</v>
      </c>
      <c r="D38" s="51">
        <f>'[1]Enero 2024'!N43</f>
        <v>769.34174552413083</v>
      </c>
      <c r="E38" s="52">
        <f>'[1]Febrero 2024'!N43</f>
        <v>457.25095080687896</v>
      </c>
      <c r="F38" s="52">
        <f>'[1]Marzo 2024'!N43</f>
        <v>551.60347854271606</v>
      </c>
      <c r="G38" s="52">
        <f>'[1]Abril 2024'!N43</f>
        <v>566.11910072107355</v>
      </c>
      <c r="H38" s="52">
        <f>'[1]Mayo 2024'!N43</f>
        <v>529.82906169866681</v>
      </c>
      <c r="I38" s="52">
        <f>'[1]Junio 2024'!N43</f>
        <v>587.89351756512281</v>
      </c>
      <c r="J38" s="52">
        <f>'[1]Julio 2024'!N43</f>
        <v>602.40913974348041</v>
      </c>
      <c r="K38" s="52">
        <f>'[1]Agosto 2024'!N43</f>
        <v>769.34174552413094</v>
      </c>
      <c r="L38" s="52">
        <f>'[1]Septiembre 2024'!N43</f>
        <v>711.27728965767483</v>
      </c>
      <c r="M38" s="52">
        <f>'[1]Octubre 2024'!N43</f>
        <v>667.73042312260213</v>
      </c>
      <c r="N38" s="52">
        <f>'[1]Noviembre 2024'!N43</f>
        <v>573.37592823373939</v>
      </c>
      <c r="O38" s="52">
        <f>'[1]Diciembre 2024'!N43</f>
        <v>471.76657298523662</v>
      </c>
    </row>
    <row r="39" spans="1:15" x14ac:dyDescent="0.2">
      <c r="A39" s="44" t="s">
        <v>127</v>
      </c>
      <c r="B39" s="49" t="s">
        <v>51</v>
      </c>
      <c r="C39" s="50">
        <f t="shared" si="0"/>
        <v>6325.182070317609</v>
      </c>
      <c r="D39" s="51">
        <f>'[1]Enero 2024'!N44</f>
        <v>670.4694880314604</v>
      </c>
      <c r="E39" s="52">
        <f>'[1]Febrero 2024'!N44</f>
        <v>398.4871647391592</v>
      </c>
      <c r="F39" s="52">
        <f>'[1]Marzo 2024'!N44</f>
        <v>480.7139402047531</v>
      </c>
      <c r="G39" s="52">
        <f>'[1]Abril 2024'!N44</f>
        <v>493.36408148072292</v>
      </c>
      <c r="H39" s="52">
        <f>'[1]Mayo 2024'!N44</f>
        <v>461.73787111900845</v>
      </c>
      <c r="I39" s="52">
        <f>'[1]Junio 2024'!N44</f>
        <v>512.34015056646751</v>
      </c>
      <c r="J39" s="52">
        <f>'[1]Julio 2024'!N44</f>
        <v>524.99029184243739</v>
      </c>
      <c r="K39" s="52">
        <f>'[1]Agosto 2024'!N44</f>
        <v>670.4694880314604</v>
      </c>
      <c r="L39" s="52">
        <f>'[1]Septiembre 2024'!N44</f>
        <v>619.86720858400111</v>
      </c>
      <c r="M39" s="52">
        <f>'[1]Octubre 2024'!N44</f>
        <v>581.9167847560916</v>
      </c>
      <c r="N39" s="52">
        <f>'[1]Noviembre 2024'!N44</f>
        <v>499.68829494691778</v>
      </c>
      <c r="O39" s="52">
        <f>'[1]Diciembre 2024'!N44</f>
        <v>411.13730601512907</v>
      </c>
    </row>
    <row r="40" spans="1:15" x14ac:dyDescent="0.2">
      <c r="A40" s="44" t="s">
        <v>128</v>
      </c>
      <c r="B40" s="49" t="s">
        <v>52</v>
      </c>
      <c r="C40" s="50">
        <f t="shared" si="0"/>
        <v>6211.4422661405042</v>
      </c>
      <c r="D40" s="51">
        <f>'[1]Enero 2024'!N45</f>
        <v>658.41306539767004</v>
      </c>
      <c r="E40" s="52">
        <f>'[1]Febrero 2024'!N45</f>
        <v>391.32154459089276</v>
      </c>
      <c r="F40" s="52">
        <f>'[1]Marzo 2024'!N45</f>
        <v>472.06971323764736</v>
      </c>
      <c r="G40" s="52">
        <f>'[1]Abril 2024'!N45</f>
        <v>484.49237891282883</v>
      </c>
      <c r="H40" s="52">
        <f>'[1]Mayo 2024'!N45</f>
        <v>453.43487296679996</v>
      </c>
      <c r="I40" s="52">
        <f>'[1]Junio 2024'!N45</f>
        <v>503.12721918367623</v>
      </c>
      <c r="J40" s="52">
        <f>'[1]Julio 2024'!N45</f>
        <v>515.54988485885769</v>
      </c>
      <c r="K40" s="52">
        <f>'[1]Agosto 2024'!N45</f>
        <v>658.41306539767004</v>
      </c>
      <c r="L40" s="52">
        <f>'[1]Septiembre 2024'!N45</f>
        <v>608.72071918079371</v>
      </c>
      <c r="M40" s="52">
        <f>'[1]Octubre 2024'!N45</f>
        <v>571.45272215524938</v>
      </c>
      <c r="N40" s="52">
        <f>'[1]Noviembre 2024'!N45</f>
        <v>490.70286999234418</v>
      </c>
      <c r="O40" s="52">
        <f>'[1]Diciembre 2024'!N45</f>
        <v>403.74421026607428</v>
      </c>
    </row>
    <row r="41" spans="1:15" x14ac:dyDescent="0.2">
      <c r="A41" s="44" t="s">
        <v>129</v>
      </c>
      <c r="B41" s="49" t="s">
        <v>53</v>
      </c>
      <c r="C41" s="50">
        <f t="shared" si="0"/>
        <v>25800.038802142415</v>
      </c>
      <c r="D41" s="51">
        <f>'[1]Enero 2024'!N46</f>
        <v>2734.8048822246215</v>
      </c>
      <c r="E41" s="52">
        <f>'[1]Febrero 2024'!N46</f>
        <v>1625.4052765804067</v>
      </c>
      <c r="F41" s="52">
        <f>'[1]Marzo 2024'!N46</f>
        <v>1960.80336852511</v>
      </c>
      <c r="G41" s="52">
        <f>'[1]Abril 2024'!N46</f>
        <v>2012.402537077774</v>
      </c>
      <c r="H41" s="52">
        <f>'[1]Mayo 2024'!N46</f>
        <v>1883.4011193437259</v>
      </c>
      <c r="I41" s="52">
        <f>'[1]Junio 2024'!N46</f>
        <v>2089.8047862591579</v>
      </c>
      <c r="J41" s="52">
        <f>'[1]Julio 2024'!N46</f>
        <v>2141.4039548118221</v>
      </c>
      <c r="K41" s="52">
        <f>'[1]Agosto 2024'!N46</f>
        <v>2734.8048822246215</v>
      </c>
      <c r="L41" s="52">
        <f>'[1]Septiembre 2024'!N46</f>
        <v>2528.401215309189</v>
      </c>
      <c r="M41" s="52">
        <f>'[1]Octubre 2024'!N46</f>
        <v>2373.6037096511973</v>
      </c>
      <c r="N41" s="52">
        <f>'[1]Noviembre 2024'!N46</f>
        <v>2038.1986250017167</v>
      </c>
      <c r="O41" s="52">
        <f>'[1]Diciembre 2024'!N46</f>
        <v>1677.0044451330707</v>
      </c>
    </row>
    <row r="42" spans="1:15" x14ac:dyDescent="0.2">
      <c r="A42" s="44" t="s">
        <v>130</v>
      </c>
      <c r="B42" s="49" t="s">
        <v>54</v>
      </c>
      <c r="C42" s="50">
        <f t="shared" si="0"/>
        <v>7579.8293205386108</v>
      </c>
      <c r="D42" s="51">
        <f>'[1]Enero 2024'!N47</f>
        <v>803.4621339607047</v>
      </c>
      <c r="E42" s="52">
        <f>'[1]Febrero 2024'!N47</f>
        <v>477.53007922450371</v>
      </c>
      <c r="F42" s="52">
        <f>'[1]Marzo 2024'!N47</f>
        <v>576.06715162472278</v>
      </c>
      <c r="G42" s="52">
        <f>'[1]Abril 2024'!N47</f>
        <v>591.22654319425862</v>
      </c>
      <c r="H42" s="52">
        <f>'[1]Mayo 2024'!N47</f>
        <v>553.32703707218286</v>
      </c>
      <c r="I42" s="52">
        <f>'[1]Junio 2024'!N47</f>
        <v>613.96665774679843</v>
      </c>
      <c r="J42" s="52">
        <f>'[1]Julio 2024'!N47</f>
        <v>629.12604931633427</v>
      </c>
      <c r="K42" s="52">
        <f>'[1]Agosto 2024'!N47</f>
        <v>803.46213396070459</v>
      </c>
      <c r="L42" s="52">
        <f>'[1]Septiembre 2024'!N47</f>
        <v>742.82251328608902</v>
      </c>
      <c r="M42" s="52">
        <f>'[1]Octubre 2024'!N47</f>
        <v>697.34433857748161</v>
      </c>
      <c r="N42" s="52">
        <f>'[1]Noviembre 2024'!N47</f>
        <v>598.80521178079016</v>
      </c>
      <c r="O42" s="52">
        <f>'[1]Diciembre 2024'!N47</f>
        <v>492.68947079403961</v>
      </c>
    </row>
    <row r="43" spans="1:15" x14ac:dyDescent="0.2">
      <c r="A43" s="44" t="s">
        <v>131</v>
      </c>
      <c r="B43" s="49" t="s">
        <v>55</v>
      </c>
      <c r="C43" s="50">
        <f t="shared" si="0"/>
        <v>6409.9975265801886</v>
      </c>
      <c r="D43" s="51">
        <f>'[1]Enero 2024'!N48</f>
        <v>679.459928923966</v>
      </c>
      <c r="E43" s="52">
        <f>'[1]Febrero 2024'!N48</f>
        <v>403.83054779381274</v>
      </c>
      <c r="F43" s="52">
        <f>'[1]Marzo 2024'!N48</f>
        <v>487.15991625998487</v>
      </c>
      <c r="G43" s="52">
        <f>'[1]Abril 2024'!N48</f>
        <v>499.97968546004921</v>
      </c>
      <c r="H43" s="52">
        <f>'[1]Mayo 2024'!N48</f>
        <v>467.92939379413434</v>
      </c>
      <c r="I43" s="52">
        <f>'[1]Junio 2024'!N48</f>
        <v>519.21020792589968</v>
      </c>
      <c r="J43" s="52">
        <f>'[1]Julio 2024'!N48</f>
        <v>532.02997712596402</v>
      </c>
      <c r="K43" s="52">
        <f>'[1]Agosto 2024'!N48</f>
        <v>679.459928923966</v>
      </c>
      <c r="L43" s="52">
        <f>'[1]Septiembre 2024'!N48</f>
        <v>628.17911479220038</v>
      </c>
      <c r="M43" s="52">
        <f>'[1]Octubre 2024'!N48</f>
        <v>589.71980719200747</v>
      </c>
      <c r="N43" s="52">
        <f>'[1]Noviembre 2024'!N48</f>
        <v>506.38870139432709</v>
      </c>
      <c r="O43" s="52">
        <f>'[1]Diciembre 2024'!N48</f>
        <v>416.65031699387708</v>
      </c>
    </row>
    <row r="44" spans="1:15" x14ac:dyDescent="0.2">
      <c r="A44" s="44" t="s">
        <v>132</v>
      </c>
      <c r="B44" s="49" t="s">
        <v>56</v>
      </c>
      <c r="C44" s="50">
        <f t="shared" si="0"/>
        <v>7726.0144819745165</v>
      </c>
      <c r="D44" s="51">
        <f>'[1]Enero 2024'!N49</f>
        <v>818.95776543124771</v>
      </c>
      <c r="E44" s="52">
        <f>'[1]Febrero 2024'!N49</f>
        <v>486.73976044157035</v>
      </c>
      <c r="F44" s="52">
        <f>'[1]Marzo 2024'!N49</f>
        <v>587.1772262711263</v>
      </c>
      <c r="G44" s="52">
        <f>'[1]Abril 2024'!N49</f>
        <v>602.6289830127721</v>
      </c>
      <c r="H44" s="52">
        <f>'[1]Mayo 2024'!N49</f>
        <v>563.99854414979893</v>
      </c>
      <c r="I44" s="52">
        <f>'[1]Junio 2024'!N49</f>
        <v>625.80766513409958</v>
      </c>
      <c r="J44" s="52">
        <f>'[1]Julio 2024'!N49</f>
        <v>641.25942187574526</v>
      </c>
      <c r="K44" s="52">
        <f>'[1]Agosto 2024'!N49</f>
        <v>818.95776543124782</v>
      </c>
      <c r="L44" s="52">
        <f>'[1]Septiembre 2024'!N49</f>
        <v>757.14864444694706</v>
      </c>
      <c r="M44" s="52">
        <f>'[1]Octubre 2024'!N49</f>
        <v>710.7933742220099</v>
      </c>
      <c r="N44" s="52">
        <f>'[1]Noviembre 2024'!N49</f>
        <v>610.35381437473586</v>
      </c>
      <c r="O44" s="52">
        <f>'[1]Diciembre 2024'!N49</f>
        <v>502.19151718321609</v>
      </c>
    </row>
    <row r="45" spans="1:15" x14ac:dyDescent="0.2">
      <c r="A45" s="44" t="s">
        <v>133</v>
      </c>
      <c r="B45" s="49" t="s">
        <v>57</v>
      </c>
      <c r="C45" s="50">
        <f t="shared" si="0"/>
        <v>6969.8524663635772</v>
      </c>
      <c r="D45" s="51">
        <f>'[1]Enero 2024'!N50</f>
        <v>738.80456923241547</v>
      </c>
      <c r="E45" s="52">
        <f>'[1]Febrero 2024'!N50</f>
        <v>439.1014704549043</v>
      </c>
      <c r="F45" s="52">
        <f>'[1]Marzo 2024'!N50</f>
        <v>529.70890078792809</v>
      </c>
      <c r="G45" s="52">
        <f>'[1]Abril 2024'!N50</f>
        <v>543.64836014134698</v>
      </c>
      <c r="H45" s="52">
        <f>'[1]Mayo 2024'!N50</f>
        <v>508.79876722199867</v>
      </c>
      <c r="I45" s="52">
        <f>'[1]Junio 2024'!N50</f>
        <v>564.55849370727628</v>
      </c>
      <c r="J45" s="52">
        <f>'[1]Julio 2024'!N50</f>
        <v>578.49795306069518</v>
      </c>
      <c r="K45" s="52">
        <f>'[1]Agosto 2024'!N50</f>
        <v>738.80456923241547</v>
      </c>
      <c r="L45" s="52">
        <f>'[1]Septiembre 2024'!N50</f>
        <v>683.04484274713775</v>
      </c>
      <c r="M45" s="52">
        <f>'[1]Octubre 2024'!N50</f>
        <v>641.22646468688117</v>
      </c>
      <c r="N45" s="52">
        <f>'[1]Noviembre 2024'!N50</f>
        <v>550.61714528225514</v>
      </c>
      <c r="O45" s="52">
        <f>'[1]Diciembre 2024'!N50</f>
        <v>453.0409298083232</v>
      </c>
    </row>
    <row r="46" spans="1:15" x14ac:dyDescent="0.2">
      <c r="A46" s="44" t="s">
        <v>134</v>
      </c>
      <c r="B46" s="49" t="s">
        <v>58</v>
      </c>
      <c r="C46" s="50">
        <f t="shared" si="0"/>
        <v>10993.03542234728</v>
      </c>
      <c r="D46" s="51">
        <f>'[1]Enero 2024'!N51</f>
        <v>1165.2620825131112</v>
      </c>
      <c r="E46" s="52">
        <f>'[1]Febrero 2024'!N51</f>
        <v>692.56243830279948</v>
      </c>
      <c r="F46" s="52">
        <f>'[1]Marzo 2024'!N51</f>
        <v>835.47087086801127</v>
      </c>
      <c r="G46" s="52">
        <f>'[1]Abril 2024'!N51</f>
        <v>857.45655437853361</v>
      </c>
      <c r="H46" s="52">
        <f>'[1]Mayo 2024'!N51</f>
        <v>802.49085585541161</v>
      </c>
      <c r="I46" s="52">
        <f>'[1]Junio 2024'!N51</f>
        <v>890.43656939113316</v>
      </c>
      <c r="J46" s="52">
        <f>'[1]Julio 2024'!N51</f>
        <v>912.42225290165561</v>
      </c>
      <c r="K46" s="52">
        <f>'[1]Agosto 2024'!N51</f>
        <v>1165.2620825131114</v>
      </c>
      <c r="L46" s="52">
        <f>'[1]Septiembre 2024'!N51</f>
        <v>1077.3163689773896</v>
      </c>
      <c r="M46" s="52">
        <f>'[1]Octubre 2024'!N51</f>
        <v>1011.3593184458223</v>
      </c>
      <c r="N46" s="52">
        <f>'[1]Noviembre 2024'!N51</f>
        <v>868.44790638697873</v>
      </c>
      <c r="O46" s="52">
        <f>'[1]Diciembre 2024'!N51</f>
        <v>714.54812181332204</v>
      </c>
    </row>
    <row r="47" spans="1:15" x14ac:dyDescent="0.2">
      <c r="A47" s="44" t="s">
        <v>135</v>
      </c>
      <c r="B47" s="49" t="s">
        <v>59</v>
      </c>
      <c r="C47" s="50">
        <f t="shared" si="0"/>
        <v>6442.2177269171789</v>
      </c>
      <c r="D47" s="51">
        <f>'[1]Enero 2024'!N52</f>
        <v>682.87527112029386</v>
      </c>
      <c r="E47" s="52">
        <f>'[1]Febrero 2024'!N52</f>
        <v>405.86042395182346</v>
      </c>
      <c r="F47" s="52">
        <f>'[1]Marzo 2024'!N52</f>
        <v>489.60865200956357</v>
      </c>
      <c r="G47" s="52">
        <f>'[1]Abril 2024'!N52</f>
        <v>502.49286047503898</v>
      </c>
      <c r="H47" s="52">
        <f>'[1]Mayo 2024'!N52</f>
        <v>470.2814662792008</v>
      </c>
      <c r="I47" s="52">
        <f>'[1]Junio 2024'!N52</f>
        <v>521.82004620540181</v>
      </c>
      <c r="J47" s="52">
        <f>'[1]Julio 2024'!N52</f>
        <v>534.70425467087728</v>
      </c>
      <c r="K47" s="52">
        <f>'[1]Agosto 2024'!N52</f>
        <v>682.87527112029397</v>
      </c>
      <c r="L47" s="52">
        <f>'[1]Septiembre 2024'!N52</f>
        <v>631.33669119409274</v>
      </c>
      <c r="M47" s="52">
        <f>'[1]Octubre 2024'!N52</f>
        <v>592.68406579766645</v>
      </c>
      <c r="N47" s="52">
        <f>'[1]Noviembre 2024'!N52</f>
        <v>508.93409167562692</v>
      </c>
      <c r="O47" s="52">
        <f>'[1]Diciembre 2024'!N52</f>
        <v>418.74463241729899</v>
      </c>
    </row>
    <row r="48" spans="1:15" x14ac:dyDescent="0.2">
      <c r="A48" s="44" t="s">
        <v>136</v>
      </c>
      <c r="B48" s="49" t="s">
        <v>60</v>
      </c>
      <c r="C48" s="50">
        <f t="shared" si="0"/>
        <v>8969.7013606701003</v>
      </c>
      <c r="D48" s="51">
        <f>'[1]Enero 2024'!N53</f>
        <v>950.78861165202727</v>
      </c>
      <c r="E48" s="52">
        <f>'[1]Febrero 2024'!N53</f>
        <v>565.09217031770413</v>
      </c>
      <c r="F48" s="52">
        <f>'[1]Marzo 2024'!N53</f>
        <v>681.69744927692579</v>
      </c>
      <c r="G48" s="52">
        <f>'[1]Abril 2024'!N53</f>
        <v>699.63653595527001</v>
      </c>
      <c r="H48" s="52">
        <f>'[1]Mayo 2024'!N53</f>
        <v>654.78760370942473</v>
      </c>
      <c r="I48" s="52">
        <f>'[1]Junio 2024'!N53</f>
        <v>726.54638152277096</v>
      </c>
      <c r="J48" s="52">
        <f>'[1]Julio 2024'!N53</f>
        <v>744.48546820111528</v>
      </c>
      <c r="K48" s="52">
        <f>'[1]Agosto 2024'!N53</f>
        <v>950.78861165202738</v>
      </c>
      <c r="L48" s="52">
        <f>'[1]Septiembre 2024'!N53</f>
        <v>879.02983383868093</v>
      </c>
      <c r="M48" s="52">
        <f>'[1]Octubre 2024'!N53</f>
        <v>825.21257380364864</v>
      </c>
      <c r="N48" s="52">
        <f>'[1]Noviembre 2024'!N53</f>
        <v>708.60486374445691</v>
      </c>
      <c r="O48" s="52">
        <f>'[1]Diciembre 2024'!N53</f>
        <v>583.03125699604823</v>
      </c>
    </row>
    <row r="49" spans="1:15" x14ac:dyDescent="0.2">
      <c r="A49" s="44" t="s">
        <v>137</v>
      </c>
      <c r="B49" s="49" t="s">
        <v>61</v>
      </c>
      <c r="C49" s="50">
        <f t="shared" si="0"/>
        <v>12094.876591372788</v>
      </c>
      <c r="D49" s="51">
        <f>'[1]Enero 2024'!N54</f>
        <v>1282.0572792799016</v>
      </c>
      <c r="E49" s="52">
        <f>'[1]Febrero 2024'!N54</f>
        <v>761.97855289945153</v>
      </c>
      <c r="F49" s="52">
        <f>'[1]Marzo 2024'!N54</f>
        <v>919.21081763217887</v>
      </c>
      <c r="G49" s="52">
        <f>'[1]Abril 2024'!N54</f>
        <v>943.40014465792308</v>
      </c>
      <c r="H49" s="52">
        <f>'[1]Mayo 2024'!N54</f>
        <v>882.92518802817256</v>
      </c>
      <c r="I49" s="52">
        <f>'[1]Junio 2024'!N54</f>
        <v>979.68577426192917</v>
      </c>
      <c r="J49" s="52">
        <f>'[1]Julio 2024'!N54</f>
        <v>1003.8751012876735</v>
      </c>
      <c r="K49" s="52">
        <f>'[1]Agosto 2024'!N54</f>
        <v>1282.0572792799014</v>
      </c>
      <c r="L49" s="52">
        <f>'[1]Septiembre 2024'!N54</f>
        <v>1185.2966930461448</v>
      </c>
      <c r="M49" s="52">
        <f>'[1]Octubre 2024'!N54</f>
        <v>1112.7287119689122</v>
      </c>
      <c r="N49" s="52">
        <f>'[1]Noviembre 2024'!N54</f>
        <v>955.49316910540506</v>
      </c>
      <c r="O49" s="52">
        <f>'[1]Diciembre 2024'!N54</f>
        <v>786.16787992519585</v>
      </c>
    </row>
    <row r="50" spans="1:15" x14ac:dyDescent="0.2">
      <c r="A50" s="44" t="s">
        <v>138</v>
      </c>
      <c r="B50" s="49" t="s">
        <v>62</v>
      </c>
      <c r="C50" s="50">
        <f t="shared" si="0"/>
        <v>10853.245619955178</v>
      </c>
      <c r="D50" s="51">
        <f>'[1]Enero 2024'!N55</f>
        <v>1150.4443592918817</v>
      </c>
      <c r="E50" s="52">
        <f>'[1]Febrero 2024'!N55</f>
        <v>683.75566540750503</v>
      </c>
      <c r="F50" s="52">
        <f>'[1]Marzo 2024'!N55</f>
        <v>824.84684361293876</v>
      </c>
      <c r="G50" s="52">
        <f>'[1]Abril 2024'!N55</f>
        <v>846.55295244410161</v>
      </c>
      <c r="H50" s="52">
        <f>'[1]Mayo 2024'!N55</f>
        <v>792.2862095633194</v>
      </c>
      <c r="I50" s="52">
        <f>'[1]Junio 2024'!N55</f>
        <v>879.11358649372085</v>
      </c>
      <c r="J50" s="52">
        <f>'[1]Julio 2024'!N55</f>
        <v>900.8196953248837</v>
      </c>
      <c r="K50" s="52">
        <f>'[1]Agosto 2024'!N55</f>
        <v>1150.4443592918817</v>
      </c>
      <c r="L50" s="52">
        <f>'[1]Septiembre 2024'!N55</f>
        <v>1063.61698236148</v>
      </c>
      <c r="M50" s="52">
        <f>'[1]Octubre 2024'!N55</f>
        <v>998.4986558679916</v>
      </c>
      <c r="N50" s="52">
        <f>'[1]Noviembre 2024'!N55</f>
        <v>857.40453605680773</v>
      </c>
      <c r="O50" s="52">
        <f>'[1]Diciembre 2024'!N55</f>
        <v>705.46177423866811</v>
      </c>
    </row>
    <row r="51" spans="1:15" x14ac:dyDescent="0.2">
      <c r="A51" s="44" t="s">
        <v>139</v>
      </c>
      <c r="B51" s="49" t="s">
        <v>63</v>
      </c>
      <c r="C51" s="50">
        <f t="shared" si="0"/>
        <v>8410.9929263784597</v>
      </c>
      <c r="D51" s="51">
        <f>'[1]Enero 2024'!N56</f>
        <v>891.56550095988484</v>
      </c>
      <c r="E51" s="52">
        <f>'[1]Febrero 2024'!N56</f>
        <v>529.89347762844352</v>
      </c>
      <c r="F51" s="52">
        <f>'[1]Marzo 2024'!N56</f>
        <v>639.23559918500007</v>
      </c>
      <c r="G51" s="52">
        <f>'[1]Abril 2024'!N56</f>
        <v>656.05728868057656</v>
      </c>
      <c r="H51" s="52">
        <f>'[1]Mayo 2024'!N56</f>
        <v>614.00192510632598</v>
      </c>
      <c r="I51" s="52">
        <f>'[1]Junio 2024'!N56</f>
        <v>681.29096275925053</v>
      </c>
      <c r="J51" s="52">
        <f>'[1]Julio 2024'!N56</f>
        <v>698.11265225482714</v>
      </c>
      <c r="K51" s="52">
        <f>'[1]Agosto 2024'!N56</f>
        <v>891.56550095988473</v>
      </c>
      <c r="L51" s="52">
        <f>'[1]Septiembre 2024'!N56</f>
        <v>824.27646330696018</v>
      </c>
      <c r="M51" s="52">
        <f>'[1]Octubre 2024'!N56</f>
        <v>773.81139482023059</v>
      </c>
      <c r="N51" s="52">
        <f>'[1]Noviembre 2024'!N56</f>
        <v>664.46699359305535</v>
      </c>
      <c r="O51" s="52">
        <f>'[1]Diciembre 2024'!N56</f>
        <v>546.71516712402001</v>
      </c>
    </row>
    <row r="52" spans="1:15" x14ac:dyDescent="0.2">
      <c r="A52" s="44" t="s">
        <v>140</v>
      </c>
      <c r="B52" s="49" t="s">
        <v>64</v>
      </c>
      <c r="C52" s="50">
        <f t="shared" si="0"/>
        <v>9485.361342140357</v>
      </c>
      <c r="D52" s="51">
        <f>'[1]Enero 2024'!N57</f>
        <v>1005.4485850616646</v>
      </c>
      <c r="E52" s="52">
        <f>'[1]Febrero 2024'!N57</f>
        <v>597.57880575383024</v>
      </c>
      <c r="F52" s="52">
        <f>'[1]Marzo 2024'!N57</f>
        <v>720.88761625436894</v>
      </c>
      <c r="G52" s="52">
        <f>'[1]Abril 2024'!N57</f>
        <v>739.85800472662902</v>
      </c>
      <c r="H52" s="52">
        <f>'[1]Mayo 2024'!N57</f>
        <v>692.43074811512997</v>
      </c>
      <c r="I52" s="52">
        <f>'[1]Junio 2024'!N57</f>
        <v>768.31487286586787</v>
      </c>
      <c r="J52" s="52">
        <f>'[1]Julio 2024'!N57</f>
        <v>787.28526133812784</v>
      </c>
      <c r="K52" s="52">
        <f>'[1]Agosto 2024'!N57</f>
        <v>1005.4485850616646</v>
      </c>
      <c r="L52" s="52">
        <f>'[1]Septiembre 2024'!N57</f>
        <v>929.56446031092651</v>
      </c>
      <c r="M52" s="52">
        <f>'[1]Octubre 2024'!N57</f>
        <v>872.65329489414671</v>
      </c>
      <c r="N52" s="52">
        <f>'[1]Noviembre 2024'!N57</f>
        <v>749.34191353190965</v>
      </c>
      <c r="O52" s="52">
        <f>'[1]Diciembre 2024'!N57</f>
        <v>616.54919422609021</v>
      </c>
    </row>
    <row r="53" spans="1:15" x14ac:dyDescent="0.2">
      <c r="A53" s="44" t="s">
        <v>141</v>
      </c>
      <c r="B53" s="49" t="s">
        <v>65</v>
      </c>
      <c r="C53" s="50">
        <f t="shared" si="0"/>
        <v>15541.886279671342</v>
      </c>
      <c r="D53" s="51">
        <f>'[1]Enero 2024'!N58</f>
        <v>1647.4404090080493</v>
      </c>
      <c r="E53" s="52">
        <f>'[1]Febrero 2024'!N58</f>
        <v>979.1405416371972</v>
      </c>
      <c r="F53" s="52">
        <f>'[1]Marzo 2024'!N58</f>
        <v>1181.1836099984148</v>
      </c>
      <c r="G53" s="52">
        <f>'[1]Abril 2024'!N58</f>
        <v>1212.2668349470728</v>
      </c>
      <c r="H53" s="52">
        <f>'[1]Mayo 2024'!N58</f>
        <v>1134.5566663804864</v>
      </c>
      <c r="I53" s="52">
        <f>'[1]Junio 2024'!N58</f>
        <v>1258.893778565001</v>
      </c>
      <c r="J53" s="52">
        <f>'[1]Julio 2024'!N58</f>
        <v>1289.9770035136592</v>
      </c>
      <c r="K53" s="52">
        <f>'[1]Agosto 2024'!N58</f>
        <v>1647.4404090080493</v>
      </c>
      <c r="L53" s="52">
        <f>'[1]Septiembre 2024'!N58</f>
        <v>1523.1032968235347</v>
      </c>
      <c r="M53" s="52">
        <f>'[1]Octubre 2024'!N58</f>
        <v>1429.853621977561</v>
      </c>
      <c r="N53" s="52">
        <f>'[1]Noviembre 2024'!N58</f>
        <v>1227.8063412264601</v>
      </c>
      <c r="O53" s="52">
        <f>'[1]Diciembre 2024'!N58</f>
        <v>1010.2237665858551</v>
      </c>
    </row>
    <row r="54" spans="1:15" x14ac:dyDescent="0.2">
      <c r="A54" s="44" t="s">
        <v>142</v>
      </c>
      <c r="B54" s="49" t="s">
        <v>66</v>
      </c>
      <c r="C54" s="50">
        <f t="shared" si="0"/>
        <v>8868.0412727686125</v>
      </c>
      <c r="D54" s="51">
        <f>'[1]Enero 2024'!N59</f>
        <v>940.01263930359482</v>
      </c>
      <c r="E54" s="52">
        <f>'[1]Febrero 2024'!N59</f>
        <v>558.68757362078043</v>
      </c>
      <c r="F54" s="52">
        <f>'[1]Marzo 2024'!N59</f>
        <v>673.97128094320828</v>
      </c>
      <c r="G54" s="52">
        <f>'[1]Abril 2024'!N59</f>
        <v>691.7070510276925</v>
      </c>
      <c r="H54" s="52">
        <f>'[1]Mayo 2024'!N59</f>
        <v>647.36642404320094</v>
      </c>
      <c r="I54" s="52">
        <f>'[1]Junio 2024'!N59</f>
        <v>718.31190792769985</v>
      </c>
      <c r="J54" s="52">
        <f>'[1]Julio 2024'!N59</f>
        <v>736.04767801218406</v>
      </c>
      <c r="K54" s="52">
        <f>'[1]Agosto 2024'!N59</f>
        <v>940.01263930359494</v>
      </c>
      <c r="L54" s="52">
        <f>'[1]Septiembre 2024'!N59</f>
        <v>869.06715541909603</v>
      </c>
      <c r="M54" s="52">
        <f>'[1]Octubre 2024'!N59</f>
        <v>815.85984516564361</v>
      </c>
      <c r="N54" s="52">
        <f>'[1]Noviembre 2024'!N59</f>
        <v>700.57373429665313</v>
      </c>
      <c r="O54" s="52">
        <f>'[1]Diciembre 2024'!N59</f>
        <v>576.42334370526464</v>
      </c>
    </row>
    <row r="55" spans="1:15" x14ac:dyDescent="0.2">
      <c r="A55" s="44" t="s">
        <v>143</v>
      </c>
      <c r="B55" s="49" t="s">
        <v>67</v>
      </c>
      <c r="C55" s="50">
        <f t="shared" si="0"/>
        <v>50305.503194538171</v>
      </c>
      <c r="D55" s="51">
        <f>'[1]Enero 2024'!N60</f>
        <v>5332.3848384198991</v>
      </c>
      <c r="E55" s="52">
        <f>'[1]Febrero 2024'!N60</f>
        <v>3169.2522232425872</v>
      </c>
      <c r="F55" s="52">
        <f>'[1]Marzo 2024'!N60</f>
        <v>3823.2190608570022</v>
      </c>
      <c r="G55" s="52">
        <f>'[1]Abril 2024'!N60</f>
        <v>3923.8282947565267</v>
      </c>
      <c r="H55" s="52">
        <f>'[1]Mayo 2024'!N60</f>
        <v>3672.2983927402074</v>
      </c>
      <c r="I55" s="52">
        <f>'[1]Junio 2024'!N60</f>
        <v>4074.748962873321</v>
      </c>
      <c r="J55" s="52">
        <f>'[1]Julio 2024'!N60</f>
        <v>4175.3581967728451</v>
      </c>
      <c r="K55" s="52">
        <f>'[1]Agosto 2024'!N60</f>
        <v>5332.3848384198982</v>
      </c>
      <c r="L55" s="52">
        <f>'[1]Septiembre 2024'!N60</f>
        <v>4929.9342682867846</v>
      </c>
      <c r="M55" s="52">
        <f>'[1]Octubre 2024'!N60</f>
        <v>4628.1065665882124</v>
      </c>
      <c r="N55" s="52">
        <f>'[1]Noviembre 2024'!N60</f>
        <v>3974.1260944387791</v>
      </c>
      <c r="O55" s="52">
        <f>'[1]Diciembre 2024'!N60</f>
        <v>3269.8614571421117</v>
      </c>
    </row>
    <row r="56" spans="1:15" x14ac:dyDescent="0.2">
      <c r="A56" s="44" t="s">
        <v>144</v>
      </c>
      <c r="B56" s="49" t="s">
        <v>68</v>
      </c>
      <c r="C56" s="50">
        <f t="shared" si="0"/>
        <v>17982.071409245727</v>
      </c>
      <c r="D56" s="51">
        <f>'[1]Enero 2024'!N61</f>
        <v>1906.1001054941564</v>
      </c>
      <c r="E56" s="52">
        <f>'[1]Febrero 2024'!N61</f>
        <v>1132.872472657157</v>
      </c>
      <c r="F56" s="52">
        <f>'[1]Marzo 2024'!N61</f>
        <v>1366.6377195285531</v>
      </c>
      <c r="G56" s="52">
        <f>'[1]Abril 2024'!N61</f>
        <v>1402.6012287576423</v>
      </c>
      <c r="H56" s="52">
        <f>'[1]Mayo 2024'!N61</f>
        <v>1312.6900188026027</v>
      </c>
      <c r="I56" s="52">
        <f>'[1]Junio 2024'!N61</f>
        <v>1456.5489294835922</v>
      </c>
      <c r="J56" s="52">
        <f>'[1]Julio 2024'!N61</f>
        <v>1492.5124387126816</v>
      </c>
      <c r="K56" s="52">
        <f>'[1]Agosto 2024'!N61</f>
        <v>1906.1001054941564</v>
      </c>
      <c r="L56" s="52">
        <f>'[1]Septiembre 2024'!N61</f>
        <v>1762.2411948131667</v>
      </c>
      <c r="M56" s="52">
        <f>'[1]Octubre 2024'!N61</f>
        <v>1654.3506671258992</v>
      </c>
      <c r="N56" s="52">
        <f>'[1]Noviembre 2024'!N61</f>
        <v>1420.5805464898699</v>
      </c>
      <c r="O56" s="52">
        <f>'[1]Diciembre 2024'!N61</f>
        <v>1168.8359818862464</v>
      </c>
    </row>
    <row r="57" spans="1:15" x14ac:dyDescent="0.2">
      <c r="A57" s="44" t="s">
        <v>145</v>
      </c>
      <c r="B57" s="49" t="s">
        <v>69</v>
      </c>
      <c r="C57" s="50">
        <f t="shared" si="0"/>
        <v>6725.779246217262</v>
      </c>
      <c r="D57" s="51">
        <f>'[1]Enero 2024'!N62</f>
        <v>712.93280062015276</v>
      </c>
      <c r="E57" s="52">
        <f>'[1]Febrero 2024'!N62</f>
        <v>423.72483079400382</v>
      </c>
      <c r="F57" s="52">
        <f>'[1]Marzo 2024'!N62</f>
        <v>511.1593320876699</v>
      </c>
      <c r="G57" s="52">
        <f>'[1]Abril 2024'!N62</f>
        <v>524.61065360059547</v>
      </c>
      <c r="H57" s="52">
        <f>'[1]Mayo 2024'!N62</f>
        <v>490.98143835863175</v>
      </c>
      <c r="I57" s="52">
        <f>'[1]Junio 2024'!N62</f>
        <v>544.78854732963362</v>
      </c>
      <c r="J57" s="52">
        <f>'[1]Julio 2024'!N62</f>
        <v>558.23986884255919</v>
      </c>
      <c r="K57" s="52">
        <f>'[1]Agosto 2024'!N62</f>
        <v>712.93280062015276</v>
      </c>
      <c r="L57" s="52">
        <f>'[1]Septiembre 2024'!N62</f>
        <v>659.12569164915078</v>
      </c>
      <c r="M57" s="52">
        <f>'[1]Octubre 2024'!N62</f>
        <v>618.77172711037406</v>
      </c>
      <c r="N57" s="52">
        <f>'[1]Noviembre 2024'!N62</f>
        <v>531.33540289740824</v>
      </c>
      <c r="O57" s="52">
        <f>'[1]Diciembre 2024'!N62</f>
        <v>437.17615230692945</v>
      </c>
    </row>
    <row r="58" spans="1:15" x14ac:dyDescent="0.2">
      <c r="A58" s="44" t="s">
        <v>146</v>
      </c>
      <c r="B58" s="49" t="s">
        <v>70</v>
      </c>
      <c r="C58" s="50">
        <f t="shared" si="0"/>
        <v>12692.984484003831</v>
      </c>
      <c r="D58" s="51">
        <f>'[1]Enero 2024'!N63</f>
        <v>1345.4567337306685</v>
      </c>
      <c r="E58" s="52">
        <f>'[1]Febrero 2024'!N63</f>
        <v>799.65941578893501</v>
      </c>
      <c r="F58" s="52">
        <f>'[1]Marzo 2024'!N63</f>
        <v>964.6670271986161</v>
      </c>
      <c r="G58" s="52">
        <f>'[1]Abril 2024'!N63</f>
        <v>990.05254893558617</v>
      </c>
      <c r="H58" s="52">
        <f>'[1]Mayo 2024'!N63</f>
        <v>926.58702447378596</v>
      </c>
      <c r="I58" s="52">
        <f>'[1]Junio 2024'!N63</f>
        <v>1028.1325516604165</v>
      </c>
      <c r="J58" s="52">
        <f>'[1]Julio 2024'!N63</f>
        <v>1053.5180733973868</v>
      </c>
      <c r="K58" s="52">
        <f>'[1]Agosto 2024'!N63</f>
        <v>1345.4567337306687</v>
      </c>
      <c r="L58" s="52">
        <f>'[1]Septiembre 2024'!N63</f>
        <v>1243.9112065440379</v>
      </c>
      <c r="M58" s="52">
        <f>'[1]Octubre 2024'!N63</f>
        <v>1167.7546413331274</v>
      </c>
      <c r="N58" s="52">
        <f>'[1]Noviembre 2024'!N63</f>
        <v>1002.7435896846963</v>
      </c>
      <c r="O58" s="52">
        <f>'[1]Diciembre 2024'!N63</f>
        <v>825.04493752590531</v>
      </c>
    </row>
    <row r="59" spans="1:15" x14ac:dyDescent="0.2">
      <c r="A59" s="44" t="s">
        <v>147</v>
      </c>
      <c r="B59" s="49" t="s">
        <v>71</v>
      </c>
      <c r="C59" s="50">
        <f t="shared" si="0"/>
        <v>11444.101637911906</v>
      </c>
      <c r="D59" s="51">
        <f>'[1]Enero 2024'!N64</f>
        <v>1213.0751148109655</v>
      </c>
      <c r="E59" s="52">
        <f>'[1]Febrero 2024'!N64</f>
        <v>720.97965939647543</v>
      </c>
      <c r="F59" s="52">
        <f>'[1]Marzo 2024'!N64</f>
        <v>869.7519105861976</v>
      </c>
      <c r="G59" s="52">
        <f>'[1]Abril 2024'!N64</f>
        <v>892.63971063475401</v>
      </c>
      <c r="H59" s="52">
        <f>'[1]Mayo 2024'!N64</f>
        <v>835.4186596392575</v>
      </c>
      <c r="I59" s="52">
        <f>'[1]Junio 2024'!N64</f>
        <v>926.97296158169399</v>
      </c>
      <c r="J59" s="52">
        <f>'[1]Julio 2024'!N64</f>
        <v>949.86076163025041</v>
      </c>
      <c r="K59" s="52">
        <f>'[1]Agosto 2024'!N64</f>
        <v>1213.0751148109653</v>
      </c>
      <c r="L59" s="52">
        <f>'[1]Septiembre 2024'!N64</f>
        <v>1121.5208128685288</v>
      </c>
      <c r="M59" s="52">
        <f>'[1]Octubre 2024'!N64</f>
        <v>1052.8574127228596</v>
      </c>
      <c r="N59" s="52">
        <f>'[1]Noviembre 2024'!N64</f>
        <v>904.08205978492663</v>
      </c>
      <c r="O59" s="52">
        <f>'[1]Diciembre 2024'!N64</f>
        <v>743.86745944503195</v>
      </c>
    </row>
    <row r="60" spans="1:15" x14ac:dyDescent="0.2">
      <c r="A60" s="44" t="s">
        <v>148</v>
      </c>
      <c r="B60" s="49" t="s">
        <v>72</v>
      </c>
      <c r="C60" s="50">
        <f t="shared" si="0"/>
        <v>12639.434774706169</v>
      </c>
      <c r="D60" s="51">
        <f>'[1]Enero 2024'!N65</f>
        <v>1339.7804629485954</v>
      </c>
      <c r="E60" s="52">
        <f>'[1]Febrero 2024'!N65</f>
        <v>796.28577822508225</v>
      </c>
      <c r="F60" s="52">
        <f>'[1]Marzo 2024'!N65</f>
        <v>960.59724842116407</v>
      </c>
      <c r="G60" s="52">
        <f>'[1]Abril 2024'!N65</f>
        <v>985.8756726263365</v>
      </c>
      <c r="H60" s="52">
        <f>'[1]Mayo 2024'!N65</f>
        <v>922.67789925094428</v>
      </c>
      <c r="I60" s="52">
        <f>'[1]Junio 2024'!N65</f>
        <v>1023.7950217965565</v>
      </c>
      <c r="J60" s="52">
        <f>'[1]Julio 2024'!N65</f>
        <v>1049.0734460017291</v>
      </c>
      <c r="K60" s="52">
        <f>'[1]Agosto 2024'!N65</f>
        <v>1339.7804629485954</v>
      </c>
      <c r="L60" s="52">
        <f>'[1]Septiembre 2024'!N65</f>
        <v>1238.6633404029833</v>
      </c>
      <c r="M60" s="52">
        <f>'[1]Octubre 2024'!N65</f>
        <v>1162.8280677874659</v>
      </c>
      <c r="N60" s="52">
        <f>'[1]Noviembre 2024'!N65</f>
        <v>998.51317186646122</v>
      </c>
      <c r="O60" s="52">
        <f>'[1]Diciembre 2024'!N65</f>
        <v>821.5642024302548</v>
      </c>
    </row>
    <row r="61" spans="1:15" x14ac:dyDescent="0.2">
      <c r="A61" s="44" t="s">
        <v>149</v>
      </c>
      <c r="B61" s="49" t="s">
        <v>73</v>
      </c>
      <c r="C61" s="50">
        <f t="shared" si="0"/>
        <v>8988.7245103498008</v>
      </c>
      <c r="D61" s="51">
        <f>'[1]Enero 2024'!N66</f>
        <v>952.80506608522808</v>
      </c>
      <c r="E61" s="52">
        <f>'[1]Febrero 2024'!N66</f>
        <v>566.29063083567792</v>
      </c>
      <c r="F61" s="52">
        <f>'[1]Marzo 2024'!N66</f>
        <v>683.14320896193885</v>
      </c>
      <c r="G61" s="52">
        <f>'[1]Abril 2024'!N66</f>
        <v>701.12034126937112</v>
      </c>
      <c r="H61" s="52">
        <f>'[1]Mayo 2024'!N66</f>
        <v>656.17629237283927</v>
      </c>
      <c r="I61" s="52">
        <f>'[1]Junio 2024'!N66</f>
        <v>728.08725785847093</v>
      </c>
      <c r="J61" s="52">
        <f>'[1]Julio 2024'!N66</f>
        <v>746.06439016590309</v>
      </c>
      <c r="K61" s="52">
        <f>'[1]Agosto 2024'!N66</f>
        <v>952.80506608522808</v>
      </c>
      <c r="L61" s="52">
        <f>'[1]Septiembre 2024'!N66</f>
        <v>880.89410059959641</v>
      </c>
      <c r="M61" s="52">
        <f>'[1]Octubre 2024'!N66</f>
        <v>826.9627036772996</v>
      </c>
      <c r="N61" s="52">
        <f>'[1]Noviembre 2024'!N66</f>
        <v>710.10768929513574</v>
      </c>
      <c r="O61" s="52">
        <f>'[1]Diciembre 2024'!N66</f>
        <v>584.2677631431103</v>
      </c>
    </row>
    <row r="62" spans="1:15" x14ac:dyDescent="0.2">
      <c r="A62" s="44" t="s">
        <v>150</v>
      </c>
      <c r="B62" s="49" t="s">
        <v>74</v>
      </c>
      <c r="C62" s="50">
        <f t="shared" si="0"/>
        <v>9588.8324322111621</v>
      </c>
      <c r="D62" s="51">
        <f>'[1]Enero 2024'!N67</f>
        <v>1016.4165236940377</v>
      </c>
      <c r="E62" s="52">
        <f>'[1]Febrero 2024'!N67</f>
        <v>604.09749578621302</v>
      </c>
      <c r="F62" s="52">
        <f>'[1]Marzo 2024'!N67</f>
        <v>728.75142078240538</v>
      </c>
      <c r="G62" s="52">
        <f>'[1]Abril 2024'!N67</f>
        <v>747.92874778905423</v>
      </c>
      <c r="H62" s="52">
        <f>'[1]Mayo 2024'!N67</f>
        <v>699.98413081945705</v>
      </c>
      <c r="I62" s="52">
        <f>'[1]Junio 2024'!N67</f>
        <v>776.69603775200233</v>
      </c>
      <c r="J62" s="52">
        <f>'[1]Julio 2024'!N67</f>
        <v>795.87336475865118</v>
      </c>
      <c r="K62" s="52">
        <f>'[1]Agosto 2024'!N67</f>
        <v>1016.4165236940378</v>
      </c>
      <c r="L62" s="52">
        <f>'[1]Septiembre 2024'!N67</f>
        <v>939.70461676149228</v>
      </c>
      <c r="M62" s="52">
        <f>'[1]Octubre 2024'!N67</f>
        <v>882.17263574154595</v>
      </c>
      <c r="N62" s="52">
        <f>'[1]Noviembre 2024'!N67</f>
        <v>757.51611183940338</v>
      </c>
      <c r="O62" s="52">
        <f>'[1]Diciembre 2024'!N67</f>
        <v>623.27482279286187</v>
      </c>
    </row>
    <row r="63" spans="1:15" x14ac:dyDescent="0.2">
      <c r="A63" s="44" t="s">
        <v>151</v>
      </c>
      <c r="B63" s="49" t="s">
        <v>75</v>
      </c>
      <c r="C63" s="50">
        <f t="shared" si="0"/>
        <v>16062.863584139592</v>
      </c>
      <c r="D63" s="51">
        <f>'[1]Enero 2024'!N68</f>
        <v>1702.6640188140036</v>
      </c>
      <c r="E63" s="52">
        <f>'[1]Febrero 2024'!N68</f>
        <v>1011.9621690058741</v>
      </c>
      <c r="F63" s="52">
        <f>'[1]Marzo 2024'!N68</f>
        <v>1220.7778936101761</v>
      </c>
      <c r="G63" s="52">
        <f>'[1]Abril 2024'!N68</f>
        <v>1252.9030548113928</v>
      </c>
      <c r="H63" s="52">
        <f>'[1]Mayo 2024'!N68</f>
        <v>1172.5879750119564</v>
      </c>
      <c r="I63" s="52">
        <f>'[1]Junio 2024'!N68</f>
        <v>1301.0929734096126</v>
      </c>
      <c r="J63" s="52">
        <f>'[1]Julio 2024'!N68</f>
        <v>1333.2181346108291</v>
      </c>
      <c r="K63" s="52">
        <f>'[1]Agosto 2024'!N68</f>
        <v>1702.6640188140036</v>
      </c>
      <c r="L63" s="52">
        <f>'[1]Septiembre 2024'!N68</f>
        <v>1574.1590204163474</v>
      </c>
      <c r="M63" s="52">
        <f>'[1]Octubre 2024'!N68</f>
        <v>1477.783536812698</v>
      </c>
      <c r="N63" s="52">
        <f>'[1]Noviembre 2024'!N68</f>
        <v>1268.9634586156055</v>
      </c>
      <c r="O63" s="52">
        <f>'[1]Diciembre 2024'!N68</f>
        <v>1044.0873302070909</v>
      </c>
    </row>
    <row r="64" spans="1:15" x14ac:dyDescent="0.2">
      <c r="A64" s="44" t="s">
        <v>152</v>
      </c>
      <c r="B64" s="49" t="s">
        <v>76</v>
      </c>
      <c r="C64" s="50">
        <f t="shared" si="0"/>
        <v>18449.959502607027</v>
      </c>
      <c r="D64" s="51">
        <f>'[1]Enero 2024'!N69</f>
        <v>1955.6962573399828</v>
      </c>
      <c r="E64" s="52">
        <f>'[1]Febrero 2024'!N69</f>
        <v>1162.3494738985448</v>
      </c>
      <c r="F64" s="52">
        <f>'[1]Marzo 2024'!N69</f>
        <v>1402.1972222328454</v>
      </c>
      <c r="G64" s="52">
        <f>'[1]Abril 2024'!N69</f>
        <v>1439.0964911628516</v>
      </c>
      <c r="H64" s="52">
        <f>'[1]Mayo 2024'!N69</f>
        <v>1346.8458185485747</v>
      </c>
      <c r="I64" s="52">
        <f>'[1]Junio 2024'!N69</f>
        <v>1494.4478948471224</v>
      </c>
      <c r="J64" s="52">
        <f>'[1]Julio 2024'!N69</f>
        <v>1531.3471637771283</v>
      </c>
      <c r="K64" s="52">
        <f>'[1]Agosto 2024'!N69</f>
        <v>1955.6962573399826</v>
      </c>
      <c r="L64" s="52">
        <f>'[1]Septiembre 2024'!N69</f>
        <v>1808.0941810414347</v>
      </c>
      <c r="M64" s="52">
        <f>'[1]Octubre 2024'!N69</f>
        <v>1697.396374251417</v>
      </c>
      <c r="N64" s="52">
        <f>'[1]Noviembre 2024'!N69</f>
        <v>1457.5436253385924</v>
      </c>
      <c r="O64" s="52">
        <f>'[1]Diciembre 2024'!N69</f>
        <v>1199.248742828551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7757.6431795072358</v>
      </c>
      <c r="D65" s="55">
        <f>'[1]Enero 2024'!N70</f>
        <v>822.31040831268797</v>
      </c>
      <c r="E65" s="56">
        <f>'[1]Febrero 2024'!N70</f>
        <v>488.73237185798325</v>
      </c>
      <c r="F65" s="56">
        <f>'[1]Marzo 2024'!N70</f>
        <v>589.58100779796132</v>
      </c>
      <c r="G65" s="56">
        <f>'[1]Abril 2024'!N70</f>
        <v>605.09602082025094</v>
      </c>
      <c r="H65" s="56">
        <f>'[1]Mayo 2024'!N70</f>
        <v>566.30743696943125</v>
      </c>
      <c r="I65" s="56">
        <f>'[1]Junio 2024'!N70</f>
        <v>628.3695916487809</v>
      </c>
      <c r="J65" s="56">
        <f>'[1]Julio 2024'!N70</f>
        <v>643.88460467107063</v>
      </c>
      <c r="K65" s="56">
        <f>'[1]Agosto 2024'!N70</f>
        <v>822.31040831268797</v>
      </c>
      <c r="L65" s="56">
        <f>'[1]Septiembre 2024'!N70</f>
        <v>760.24825363333821</v>
      </c>
      <c r="M65" s="56">
        <f>'[1]Octubre 2024'!N70</f>
        <v>713.70321456646946</v>
      </c>
      <c r="N65" s="56">
        <f>'[1]Noviembre 2024'!N70</f>
        <v>612.8524760363</v>
      </c>
      <c r="O65" s="56">
        <f>'[1]Diciembre 2024'!N70</f>
        <v>504.24738488027288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737912.99999999977</v>
      </c>
      <c r="D66" s="59">
        <f t="shared" si="1"/>
        <v>78218.799999999959</v>
      </c>
      <c r="E66" s="59">
        <f t="shared" si="1"/>
        <v>46488.599999999991</v>
      </c>
      <c r="F66" s="59">
        <f t="shared" si="1"/>
        <v>56081.399999999987</v>
      </c>
      <c r="G66" s="59">
        <f t="shared" si="1"/>
        <v>57557.2</v>
      </c>
      <c r="H66" s="59">
        <f t="shared" si="1"/>
        <v>53867.6</v>
      </c>
      <c r="I66" s="59">
        <f t="shared" si="1"/>
        <v>59770.999999999971</v>
      </c>
      <c r="J66" s="59">
        <f t="shared" si="1"/>
        <v>61246.799999999996</v>
      </c>
      <c r="K66" s="59">
        <f t="shared" si="1"/>
        <v>78218.799999999959</v>
      </c>
      <c r="L66" s="59">
        <f t="shared" si="1"/>
        <v>72315.39999999998</v>
      </c>
      <c r="M66" s="59">
        <f t="shared" si="1"/>
        <v>67888</v>
      </c>
      <c r="N66" s="59">
        <f t="shared" si="1"/>
        <v>58294.999999999985</v>
      </c>
      <c r="O66" s="59">
        <f t="shared" si="1"/>
        <v>47964.400000000009</v>
      </c>
    </row>
    <row r="68" spans="1:15" x14ac:dyDescent="0.2">
      <c r="C68" s="29" t="s">
        <v>0</v>
      </c>
    </row>
    <row r="69" spans="1:15" x14ac:dyDescent="0.2">
      <c r="C69" s="60" t="s">
        <v>0</v>
      </c>
      <c r="D69" s="60"/>
      <c r="E69" s="60"/>
      <c r="F69" s="60" t="s">
        <v>0</v>
      </c>
      <c r="G69" s="60" t="s">
        <v>0</v>
      </c>
      <c r="H69" s="60" t="s">
        <v>0</v>
      </c>
      <c r="I69" s="60" t="s">
        <v>0</v>
      </c>
      <c r="J69" s="60" t="s">
        <v>155</v>
      </c>
      <c r="K69" s="60"/>
      <c r="L69" s="60" t="s">
        <v>0</v>
      </c>
      <c r="M69" s="60" t="s">
        <v>0</v>
      </c>
      <c r="N69" s="60" t="s">
        <v>0</v>
      </c>
      <c r="O69" s="60" t="s">
        <v>0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57D81-566C-486B-B89A-CC605FF153B8}">
  <dimension ref="A1:X64"/>
  <sheetViews>
    <sheetView topLeftCell="A46" zoomScale="110" zoomScaleNormal="110" workbookViewId="0">
      <selection activeCell="A12" sqref="A12"/>
    </sheetView>
  </sheetViews>
  <sheetFormatPr baseColWidth="10" defaultRowHeight="8.25" x14ac:dyDescent="0.15"/>
  <cols>
    <col min="1" max="1" width="19.7109375" style="1" customWidth="1"/>
    <col min="2" max="2" width="9.42578125" style="1" customWidth="1"/>
    <col min="3" max="3" width="12.7109375" style="1" bestFit="1" customWidth="1"/>
    <col min="4" max="4" width="10.140625" style="1" customWidth="1"/>
    <col min="5" max="5" width="11.140625" style="1" bestFit="1" customWidth="1"/>
    <col min="6" max="6" width="9.42578125" style="1" customWidth="1"/>
    <col min="7" max="7" width="11.140625" style="1" bestFit="1" customWidth="1"/>
    <col min="8" max="8" width="13.5703125" style="1" customWidth="1"/>
    <col min="9" max="9" width="8.28515625" style="1" customWidth="1"/>
    <col min="10" max="10" width="9.7109375" style="1" customWidth="1"/>
    <col min="11" max="11" width="10" style="2" bestFit="1" customWidth="1"/>
    <col min="12" max="12" width="9.42578125" style="1" customWidth="1"/>
    <col min="13" max="13" width="10.140625" style="2" bestFit="1" customWidth="1"/>
    <col min="14" max="14" width="9.5703125" style="1" bestFit="1" customWidth="1"/>
    <col min="15" max="15" width="11.140625" style="2" bestFit="1" customWidth="1"/>
    <col min="16" max="16" width="9.5703125" style="1" bestFit="1" customWidth="1"/>
    <col min="17" max="17" width="10.140625" style="2" bestFit="1" customWidth="1"/>
    <col min="18" max="18" width="9.5703125" style="1" customWidth="1"/>
    <col min="19" max="19" width="10" style="2" bestFit="1" customWidth="1"/>
    <col min="20" max="20" width="9" style="1" customWidth="1"/>
    <col min="21" max="21" width="10.140625" style="2" bestFit="1" customWidth="1"/>
    <col min="22" max="22" width="9" style="1" customWidth="1"/>
    <col min="23" max="23" width="12.7109375" style="1" bestFit="1" customWidth="1"/>
    <col min="24" max="255" width="11.42578125" style="1"/>
    <col min="256" max="256" width="19.7109375" style="1" customWidth="1"/>
    <col min="257" max="257" width="8.5703125" style="1" bestFit="1" customWidth="1"/>
    <col min="258" max="258" width="12.7109375" style="1" bestFit="1" customWidth="1"/>
    <col min="259" max="259" width="8.5703125" style="1" bestFit="1" customWidth="1"/>
    <col min="260" max="260" width="11.140625" style="1" bestFit="1" customWidth="1"/>
    <col min="261" max="261" width="8.5703125" style="1" bestFit="1" customWidth="1"/>
    <col min="262" max="262" width="11.140625" style="1" bestFit="1" customWidth="1"/>
    <col min="263" max="263" width="8.5703125" style="1" bestFit="1" customWidth="1"/>
    <col min="264" max="264" width="10.140625" style="1" bestFit="1" customWidth="1"/>
    <col min="265" max="265" width="8.5703125" style="1" bestFit="1" customWidth="1"/>
    <col min="266" max="266" width="10" style="1" bestFit="1" customWidth="1"/>
    <col min="267" max="267" width="8.5703125" style="1" bestFit="1" customWidth="1"/>
    <col min="268" max="268" width="10.140625" style="1" bestFit="1" customWidth="1"/>
    <col min="269" max="269" width="9.5703125" style="1" bestFit="1" customWidth="1"/>
    <col min="270" max="270" width="11.140625" style="1" bestFit="1" customWidth="1"/>
    <col min="271" max="271" width="9.5703125" style="1" bestFit="1" customWidth="1"/>
    <col min="272" max="272" width="10.140625" style="1" bestFit="1" customWidth="1"/>
    <col min="273" max="273" width="8.5703125" style="1" bestFit="1" customWidth="1"/>
    <col min="274" max="274" width="10" style="1" bestFit="1" customWidth="1"/>
    <col min="275" max="275" width="8.5703125" style="1" bestFit="1" customWidth="1"/>
    <col min="276" max="276" width="10.140625" style="1" bestFit="1" customWidth="1"/>
    <col min="277" max="277" width="8.5703125" style="1" bestFit="1" customWidth="1"/>
    <col min="278" max="278" width="12.7109375" style="1" bestFit="1" customWidth="1"/>
    <col min="279" max="279" width="6.7109375" style="1" bestFit="1" customWidth="1"/>
    <col min="280" max="511" width="11.42578125" style="1"/>
    <col min="512" max="512" width="19.7109375" style="1" customWidth="1"/>
    <col min="513" max="513" width="8.5703125" style="1" bestFit="1" customWidth="1"/>
    <col min="514" max="514" width="12.7109375" style="1" bestFit="1" customWidth="1"/>
    <col min="515" max="515" width="8.5703125" style="1" bestFit="1" customWidth="1"/>
    <col min="516" max="516" width="11.140625" style="1" bestFit="1" customWidth="1"/>
    <col min="517" max="517" width="8.5703125" style="1" bestFit="1" customWidth="1"/>
    <col min="518" max="518" width="11.140625" style="1" bestFit="1" customWidth="1"/>
    <col min="519" max="519" width="8.5703125" style="1" bestFit="1" customWidth="1"/>
    <col min="520" max="520" width="10.140625" style="1" bestFit="1" customWidth="1"/>
    <col min="521" max="521" width="8.5703125" style="1" bestFit="1" customWidth="1"/>
    <col min="522" max="522" width="10" style="1" bestFit="1" customWidth="1"/>
    <col min="523" max="523" width="8.5703125" style="1" bestFit="1" customWidth="1"/>
    <col min="524" max="524" width="10.140625" style="1" bestFit="1" customWidth="1"/>
    <col min="525" max="525" width="9.5703125" style="1" bestFit="1" customWidth="1"/>
    <col min="526" max="526" width="11.140625" style="1" bestFit="1" customWidth="1"/>
    <col min="527" max="527" width="9.5703125" style="1" bestFit="1" customWidth="1"/>
    <col min="528" max="528" width="10.140625" style="1" bestFit="1" customWidth="1"/>
    <col min="529" max="529" width="8.5703125" style="1" bestFit="1" customWidth="1"/>
    <col min="530" max="530" width="10" style="1" bestFit="1" customWidth="1"/>
    <col min="531" max="531" width="8.5703125" style="1" bestFit="1" customWidth="1"/>
    <col min="532" max="532" width="10.140625" style="1" bestFit="1" customWidth="1"/>
    <col min="533" max="533" width="8.5703125" style="1" bestFit="1" customWidth="1"/>
    <col min="534" max="534" width="12.7109375" style="1" bestFit="1" customWidth="1"/>
    <col min="535" max="535" width="6.7109375" style="1" bestFit="1" customWidth="1"/>
    <col min="536" max="767" width="11.42578125" style="1"/>
    <col min="768" max="768" width="19.7109375" style="1" customWidth="1"/>
    <col min="769" max="769" width="8.5703125" style="1" bestFit="1" customWidth="1"/>
    <col min="770" max="770" width="12.7109375" style="1" bestFit="1" customWidth="1"/>
    <col min="771" max="771" width="8.5703125" style="1" bestFit="1" customWidth="1"/>
    <col min="772" max="772" width="11.140625" style="1" bestFit="1" customWidth="1"/>
    <col min="773" max="773" width="8.5703125" style="1" bestFit="1" customWidth="1"/>
    <col min="774" max="774" width="11.140625" style="1" bestFit="1" customWidth="1"/>
    <col min="775" max="775" width="8.5703125" style="1" bestFit="1" customWidth="1"/>
    <col min="776" max="776" width="10.140625" style="1" bestFit="1" customWidth="1"/>
    <col min="777" max="777" width="8.5703125" style="1" bestFit="1" customWidth="1"/>
    <col min="778" max="778" width="10" style="1" bestFit="1" customWidth="1"/>
    <col min="779" max="779" width="8.5703125" style="1" bestFit="1" customWidth="1"/>
    <col min="780" max="780" width="10.140625" style="1" bestFit="1" customWidth="1"/>
    <col min="781" max="781" width="9.5703125" style="1" bestFit="1" customWidth="1"/>
    <col min="782" max="782" width="11.140625" style="1" bestFit="1" customWidth="1"/>
    <col min="783" max="783" width="9.5703125" style="1" bestFit="1" customWidth="1"/>
    <col min="784" max="784" width="10.140625" style="1" bestFit="1" customWidth="1"/>
    <col min="785" max="785" width="8.5703125" style="1" bestFit="1" customWidth="1"/>
    <col min="786" max="786" width="10" style="1" bestFit="1" customWidth="1"/>
    <col min="787" max="787" width="8.5703125" style="1" bestFit="1" customWidth="1"/>
    <col min="788" max="788" width="10.140625" style="1" bestFit="1" customWidth="1"/>
    <col min="789" max="789" width="8.5703125" style="1" bestFit="1" customWidth="1"/>
    <col min="790" max="790" width="12.7109375" style="1" bestFit="1" customWidth="1"/>
    <col min="791" max="791" width="6.7109375" style="1" bestFit="1" customWidth="1"/>
    <col min="792" max="1023" width="11.42578125" style="1"/>
    <col min="1024" max="1024" width="19.7109375" style="1" customWidth="1"/>
    <col min="1025" max="1025" width="8.5703125" style="1" bestFit="1" customWidth="1"/>
    <col min="1026" max="1026" width="12.7109375" style="1" bestFit="1" customWidth="1"/>
    <col min="1027" max="1027" width="8.5703125" style="1" bestFit="1" customWidth="1"/>
    <col min="1028" max="1028" width="11.140625" style="1" bestFit="1" customWidth="1"/>
    <col min="1029" max="1029" width="8.5703125" style="1" bestFit="1" customWidth="1"/>
    <col min="1030" max="1030" width="11.140625" style="1" bestFit="1" customWidth="1"/>
    <col min="1031" max="1031" width="8.5703125" style="1" bestFit="1" customWidth="1"/>
    <col min="1032" max="1032" width="10.140625" style="1" bestFit="1" customWidth="1"/>
    <col min="1033" max="1033" width="8.5703125" style="1" bestFit="1" customWidth="1"/>
    <col min="1034" max="1034" width="10" style="1" bestFit="1" customWidth="1"/>
    <col min="1035" max="1035" width="8.5703125" style="1" bestFit="1" customWidth="1"/>
    <col min="1036" max="1036" width="10.140625" style="1" bestFit="1" customWidth="1"/>
    <col min="1037" max="1037" width="9.5703125" style="1" bestFit="1" customWidth="1"/>
    <col min="1038" max="1038" width="11.140625" style="1" bestFit="1" customWidth="1"/>
    <col min="1039" max="1039" width="9.5703125" style="1" bestFit="1" customWidth="1"/>
    <col min="1040" max="1040" width="10.140625" style="1" bestFit="1" customWidth="1"/>
    <col min="1041" max="1041" width="8.5703125" style="1" bestFit="1" customWidth="1"/>
    <col min="1042" max="1042" width="10" style="1" bestFit="1" customWidth="1"/>
    <col min="1043" max="1043" width="8.5703125" style="1" bestFit="1" customWidth="1"/>
    <col min="1044" max="1044" width="10.140625" style="1" bestFit="1" customWidth="1"/>
    <col min="1045" max="1045" width="8.5703125" style="1" bestFit="1" customWidth="1"/>
    <col min="1046" max="1046" width="12.7109375" style="1" bestFit="1" customWidth="1"/>
    <col min="1047" max="1047" width="6.7109375" style="1" bestFit="1" customWidth="1"/>
    <col min="1048" max="1279" width="11.42578125" style="1"/>
    <col min="1280" max="1280" width="19.7109375" style="1" customWidth="1"/>
    <col min="1281" max="1281" width="8.5703125" style="1" bestFit="1" customWidth="1"/>
    <col min="1282" max="1282" width="12.7109375" style="1" bestFit="1" customWidth="1"/>
    <col min="1283" max="1283" width="8.5703125" style="1" bestFit="1" customWidth="1"/>
    <col min="1284" max="1284" width="11.140625" style="1" bestFit="1" customWidth="1"/>
    <col min="1285" max="1285" width="8.5703125" style="1" bestFit="1" customWidth="1"/>
    <col min="1286" max="1286" width="11.140625" style="1" bestFit="1" customWidth="1"/>
    <col min="1287" max="1287" width="8.5703125" style="1" bestFit="1" customWidth="1"/>
    <col min="1288" max="1288" width="10.140625" style="1" bestFit="1" customWidth="1"/>
    <col min="1289" max="1289" width="8.5703125" style="1" bestFit="1" customWidth="1"/>
    <col min="1290" max="1290" width="10" style="1" bestFit="1" customWidth="1"/>
    <col min="1291" max="1291" width="8.5703125" style="1" bestFit="1" customWidth="1"/>
    <col min="1292" max="1292" width="10.140625" style="1" bestFit="1" customWidth="1"/>
    <col min="1293" max="1293" width="9.5703125" style="1" bestFit="1" customWidth="1"/>
    <col min="1294" max="1294" width="11.140625" style="1" bestFit="1" customWidth="1"/>
    <col min="1295" max="1295" width="9.5703125" style="1" bestFit="1" customWidth="1"/>
    <col min="1296" max="1296" width="10.140625" style="1" bestFit="1" customWidth="1"/>
    <col min="1297" max="1297" width="8.5703125" style="1" bestFit="1" customWidth="1"/>
    <col min="1298" max="1298" width="10" style="1" bestFit="1" customWidth="1"/>
    <col min="1299" max="1299" width="8.5703125" style="1" bestFit="1" customWidth="1"/>
    <col min="1300" max="1300" width="10.140625" style="1" bestFit="1" customWidth="1"/>
    <col min="1301" max="1301" width="8.5703125" style="1" bestFit="1" customWidth="1"/>
    <col min="1302" max="1302" width="12.7109375" style="1" bestFit="1" customWidth="1"/>
    <col min="1303" max="1303" width="6.7109375" style="1" bestFit="1" customWidth="1"/>
    <col min="1304" max="1535" width="11.42578125" style="1"/>
    <col min="1536" max="1536" width="19.7109375" style="1" customWidth="1"/>
    <col min="1537" max="1537" width="8.5703125" style="1" bestFit="1" customWidth="1"/>
    <col min="1538" max="1538" width="12.7109375" style="1" bestFit="1" customWidth="1"/>
    <col min="1539" max="1539" width="8.5703125" style="1" bestFit="1" customWidth="1"/>
    <col min="1540" max="1540" width="11.140625" style="1" bestFit="1" customWidth="1"/>
    <col min="1541" max="1541" width="8.5703125" style="1" bestFit="1" customWidth="1"/>
    <col min="1542" max="1542" width="11.140625" style="1" bestFit="1" customWidth="1"/>
    <col min="1543" max="1543" width="8.5703125" style="1" bestFit="1" customWidth="1"/>
    <col min="1544" max="1544" width="10.140625" style="1" bestFit="1" customWidth="1"/>
    <col min="1545" max="1545" width="8.5703125" style="1" bestFit="1" customWidth="1"/>
    <col min="1546" max="1546" width="10" style="1" bestFit="1" customWidth="1"/>
    <col min="1547" max="1547" width="8.5703125" style="1" bestFit="1" customWidth="1"/>
    <col min="1548" max="1548" width="10.140625" style="1" bestFit="1" customWidth="1"/>
    <col min="1549" max="1549" width="9.5703125" style="1" bestFit="1" customWidth="1"/>
    <col min="1550" max="1550" width="11.140625" style="1" bestFit="1" customWidth="1"/>
    <col min="1551" max="1551" width="9.5703125" style="1" bestFit="1" customWidth="1"/>
    <col min="1552" max="1552" width="10.140625" style="1" bestFit="1" customWidth="1"/>
    <col min="1553" max="1553" width="8.5703125" style="1" bestFit="1" customWidth="1"/>
    <col min="1554" max="1554" width="10" style="1" bestFit="1" customWidth="1"/>
    <col min="1555" max="1555" width="8.5703125" style="1" bestFit="1" customWidth="1"/>
    <col min="1556" max="1556" width="10.140625" style="1" bestFit="1" customWidth="1"/>
    <col min="1557" max="1557" width="8.5703125" style="1" bestFit="1" customWidth="1"/>
    <col min="1558" max="1558" width="12.7109375" style="1" bestFit="1" customWidth="1"/>
    <col min="1559" max="1559" width="6.7109375" style="1" bestFit="1" customWidth="1"/>
    <col min="1560" max="1791" width="11.42578125" style="1"/>
    <col min="1792" max="1792" width="19.7109375" style="1" customWidth="1"/>
    <col min="1793" max="1793" width="8.5703125" style="1" bestFit="1" customWidth="1"/>
    <col min="1794" max="1794" width="12.7109375" style="1" bestFit="1" customWidth="1"/>
    <col min="1795" max="1795" width="8.5703125" style="1" bestFit="1" customWidth="1"/>
    <col min="1796" max="1796" width="11.140625" style="1" bestFit="1" customWidth="1"/>
    <col min="1797" max="1797" width="8.5703125" style="1" bestFit="1" customWidth="1"/>
    <col min="1798" max="1798" width="11.140625" style="1" bestFit="1" customWidth="1"/>
    <col min="1799" max="1799" width="8.5703125" style="1" bestFit="1" customWidth="1"/>
    <col min="1800" max="1800" width="10.140625" style="1" bestFit="1" customWidth="1"/>
    <col min="1801" max="1801" width="8.5703125" style="1" bestFit="1" customWidth="1"/>
    <col min="1802" max="1802" width="10" style="1" bestFit="1" customWidth="1"/>
    <col min="1803" max="1803" width="8.5703125" style="1" bestFit="1" customWidth="1"/>
    <col min="1804" max="1804" width="10.140625" style="1" bestFit="1" customWidth="1"/>
    <col min="1805" max="1805" width="9.5703125" style="1" bestFit="1" customWidth="1"/>
    <col min="1806" max="1806" width="11.140625" style="1" bestFit="1" customWidth="1"/>
    <col min="1807" max="1807" width="9.5703125" style="1" bestFit="1" customWidth="1"/>
    <col min="1808" max="1808" width="10.140625" style="1" bestFit="1" customWidth="1"/>
    <col min="1809" max="1809" width="8.5703125" style="1" bestFit="1" customWidth="1"/>
    <col min="1810" max="1810" width="10" style="1" bestFit="1" customWidth="1"/>
    <col min="1811" max="1811" width="8.5703125" style="1" bestFit="1" customWidth="1"/>
    <col min="1812" max="1812" width="10.140625" style="1" bestFit="1" customWidth="1"/>
    <col min="1813" max="1813" width="8.5703125" style="1" bestFit="1" customWidth="1"/>
    <col min="1814" max="1814" width="12.7109375" style="1" bestFit="1" customWidth="1"/>
    <col min="1815" max="1815" width="6.7109375" style="1" bestFit="1" customWidth="1"/>
    <col min="1816" max="2047" width="11.42578125" style="1"/>
    <col min="2048" max="2048" width="19.7109375" style="1" customWidth="1"/>
    <col min="2049" max="2049" width="8.5703125" style="1" bestFit="1" customWidth="1"/>
    <col min="2050" max="2050" width="12.7109375" style="1" bestFit="1" customWidth="1"/>
    <col min="2051" max="2051" width="8.5703125" style="1" bestFit="1" customWidth="1"/>
    <col min="2052" max="2052" width="11.140625" style="1" bestFit="1" customWidth="1"/>
    <col min="2053" max="2053" width="8.5703125" style="1" bestFit="1" customWidth="1"/>
    <col min="2054" max="2054" width="11.140625" style="1" bestFit="1" customWidth="1"/>
    <col min="2055" max="2055" width="8.5703125" style="1" bestFit="1" customWidth="1"/>
    <col min="2056" max="2056" width="10.140625" style="1" bestFit="1" customWidth="1"/>
    <col min="2057" max="2057" width="8.5703125" style="1" bestFit="1" customWidth="1"/>
    <col min="2058" max="2058" width="10" style="1" bestFit="1" customWidth="1"/>
    <col min="2059" max="2059" width="8.5703125" style="1" bestFit="1" customWidth="1"/>
    <col min="2060" max="2060" width="10.140625" style="1" bestFit="1" customWidth="1"/>
    <col min="2061" max="2061" width="9.5703125" style="1" bestFit="1" customWidth="1"/>
    <col min="2062" max="2062" width="11.140625" style="1" bestFit="1" customWidth="1"/>
    <col min="2063" max="2063" width="9.5703125" style="1" bestFit="1" customWidth="1"/>
    <col min="2064" max="2064" width="10.140625" style="1" bestFit="1" customWidth="1"/>
    <col min="2065" max="2065" width="8.5703125" style="1" bestFit="1" customWidth="1"/>
    <col min="2066" max="2066" width="10" style="1" bestFit="1" customWidth="1"/>
    <col min="2067" max="2067" width="8.5703125" style="1" bestFit="1" customWidth="1"/>
    <col min="2068" max="2068" width="10.140625" style="1" bestFit="1" customWidth="1"/>
    <col min="2069" max="2069" width="8.5703125" style="1" bestFit="1" customWidth="1"/>
    <col min="2070" max="2070" width="12.7109375" style="1" bestFit="1" customWidth="1"/>
    <col min="2071" max="2071" width="6.7109375" style="1" bestFit="1" customWidth="1"/>
    <col min="2072" max="2303" width="11.42578125" style="1"/>
    <col min="2304" max="2304" width="19.7109375" style="1" customWidth="1"/>
    <col min="2305" max="2305" width="8.5703125" style="1" bestFit="1" customWidth="1"/>
    <col min="2306" max="2306" width="12.7109375" style="1" bestFit="1" customWidth="1"/>
    <col min="2307" max="2307" width="8.5703125" style="1" bestFit="1" customWidth="1"/>
    <col min="2308" max="2308" width="11.140625" style="1" bestFit="1" customWidth="1"/>
    <col min="2309" max="2309" width="8.5703125" style="1" bestFit="1" customWidth="1"/>
    <col min="2310" max="2310" width="11.140625" style="1" bestFit="1" customWidth="1"/>
    <col min="2311" max="2311" width="8.5703125" style="1" bestFit="1" customWidth="1"/>
    <col min="2312" max="2312" width="10.140625" style="1" bestFit="1" customWidth="1"/>
    <col min="2313" max="2313" width="8.5703125" style="1" bestFit="1" customWidth="1"/>
    <col min="2314" max="2314" width="10" style="1" bestFit="1" customWidth="1"/>
    <col min="2315" max="2315" width="8.5703125" style="1" bestFit="1" customWidth="1"/>
    <col min="2316" max="2316" width="10.140625" style="1" bestFit="1" customWidth="1"/>
    <col min="2317" max="2317" width="9.5703125" style="1" bestFit="1" customWidth="1"/>
    <col min="2318" max="2318" width="11.140625" style="1" bestFit="1" customWidth="1"/>
    <col min="2319" max="2319" width="9.5703125" style="1" bestFit="1" customWidth="1"/>
    <col min="2320" max="2320" width="10.140625" style="1" bestFit="1" customWidth="1"/>
    <col min="2321" max="2321" width="8.5703125" style="1" bestFit="1" customWidth="1"/>
    <col min="2322" max="2322" width="10" style="1" bestFit="1" customWidth="1"/>
    <col min="2323" max="2323" width="8.5703125" style="1" bestFit="1" customWidth="1"/>
    <col min="2324" max="2324" width="10.140625" style="1" bestFit="1" customWidth="1"/>
    <col min="2325" max="2325" width="8.5703125" style="1" bestFit="1" customWidth="1"/>
    <col min="2326" max="2326" width="12.7109375" style="1" bestFit="1" customWidth="1"/>
    <col min="2327" max="2327" width="6.7109375" style="1" bestFit="1" customWidth="1"/>
    <col min="2328" max="2559" width="11.42578125" style="1"/>
    <col min="2560" max="2560" width="19.7109375" style="1" customWidth="1"/>
    <col min="2561" max="2561" width="8.5703125" style="1" bestFit="1" customWidth="1"/>
    <col min="2562" max="2562" width="12.7109375" style="1" bestFit="1" customWidth="1"/>
    <col min="2563" max="2563" width="8.5703125" style="1" bestFit="1" customWidth="1"/>
    <col min="2564" max="2564" width="11.140625" style="1" bestFit="1" customWidth="1"/>
    <col min="2565" max="2565" width="8.5703125" style="1" bestFit="1" customWidth="1"/>
    <col min="2566" max="2566" width="11.140625" style="1" bestFit="1" customWidth="1"/>
    <col min="2567" max="2567" width="8.5703125" style="1" bestFit="1" customWidth="1"/>
    <col min="2568" max="2568" width="10.140625" style="1" bestFit="1" customWidth="1"/>
    <col min="2569" max="2569" width="8.5703125" style="1" bestFit="1" customWidth="1"/>
    <col min="2570" max="2570" width="10" style="1" bestFit="1" customWidth="1"/>
    <col min="2571" max="2571" width="8.5703125" style="1" bestFit="1" customWidth="1"/>
    <col min="2572" max="2572" width="10.140625" style="1" bestFit="1" customWidth="1"/>
    <col min="2573" max="2573" width="9.5703125" style="1" bestFit="1" customWidth="1"/>
    <col min="2574" max="2574" width="11.140625" style="1" bestFit="1" customWidth="1"/>
    <col min="2575" max="2575" width="9.5703125" style="1" bestFit="1" customWidth="1"/>
    <col min="2576" max="2576" width="10.140625" style="1" bestFit="1" customWidth="1"/>
    <col min="2577" max="2577" width="8.5703125" style="1" bestFit="1" customWidth="1"/>
    <col min="2578" max="2578" width="10" style="1" bestFit="1" customWidth="1"/>
    <col min="2579" max="2579" width="8.5703125" style="1" bestFit="1" customWidth="1"/>
    <col min="2580" max="2580" width="10.140625" style="1" bestFit="1" customWidth="1"/>
    <col min="2581" max="2581" width="8.5703125" style="1" bestFit="1" customWidth="1"/>
    <col min="2582" max="2582" width="12.7109375" style="1" bestFit="1" customWidth="1"/>
    <col min="2583" max="2583" width="6.7109375" style="1" bestFit="1" customWidth="1"/>
    <col min="2584" max="2815" width="11.42578125" style="1"/>
    <col min="2816" max="2816" width="19.7109375" style="1" customWidth="1"/>
    <col min="2817" max="2817" width="8.5703125" style="1" bestFit="1" customWidth="1"/>
    <col min="2818" max="2818" width="12.7109375" style="1" bestFit="1" customWidth="1"/>
    <col min="2819" max="2819" width="8.5703125" style="1" bestFit="1" customWidth="1"/>
    <col min="2820" max="2820" width="11.140625" style="1" bestFit="1" customWidth="1"/>
    <col min="2821" max="2821" width="8.5703125" style="1" bestFit="1" customWidth="1"/>
    <col min="2822" max="2822" width="11.140625" style="1" bestFit="1" customWidth="1"/>
    <col min="2823" max="2823" width="8.5703125" style="1" bestFit="1" customWidth="1"/>
    <col min="2824" max="2824" width="10.140625" style="1" bestFit="1" customWidth="1"/>
    <col min="2825" max="2825" width="8.5703125" style="1" bestFit="1" customWidth="1"/>
    <col min="2826" max="2826" width="10" style="1" bestFit="1" customWidth="1"/>
    <col min="2827" max="2827" width="8.5703125" style="1" bestFit="1" customWidth="1"/>
    <col min="2828" max="2828" width="10.140625" style="1" bestFit="1" customWidth="1"/>
    <col min="2829" max="2829" width="9.5703125" style="1" bestFit="1" customWidth="1"/>
    <col min="2830" max="2830" width="11.140625" style="1" bestFit="1" customWidth="1"/>
    <col min="2831" max="2831" width="9.5703125" style="1" bestFit="1" customWidth="1"/>
    <col min="2832" max="2832" width="10.140625" style="1" bestFit="1" customWidth="1"/>
    <col min="2833" max="2833" width="8.5703125" style="1" bestFit="1" customWidth="1"/>
    <col min="2834" max="2834" width="10" style="1" bestFit="1" customWidth="1"/>
    <col min="2835" max="2835" width="8.5703125" style="1" bestFit="1" customWidth="1"/>
    <col min="2836" max="2836" width="10.140625" style="1" bestFit="1" customWidth="1"/>
    <col min="2837" max="2837" width="8.5703125" style="1" bestFit="1" customWidth="1"/>
    <col min="2838" max="2838" width="12.7109375" style="1" bestFit="1" customWidth="1"/>
    <col min="2839" max="2839" width="6.7109375" style="1" bestFit="1" customWidth="1"/>
    <col min="2840" max="3071" width="11.42578125" style="1"/>
    <col min="3072" max="3072" width="19.7109375" style="1" customWidth="1"/>
    <col min="3073" max="3073" width="8.5703125" style="1" bestFit="1" customWidth="1"/>
    <col min="3074" max="3074" width="12.7109375" style="1" bestFit="1" customWidth="1"/>
    <col min="3075" max="3075" width="8.5703125" style="1" bestFit="1" customWidth="1"/>
    <col min="3076" max="3076" width="11.140625" style="1" bestFit="1" customWidth="1"/>
    <col min="3077" max="3077" width="8.5703125" style="1" bestFit="1" customWidth="1"/>
    <col min="3078" max="3078" width="11.140625" style="1" bestFit="1" customWidth="1"/>
    <col min="3079" max="3079" width="8.5703125" style="1" bestFit="1" customWidth="1"/>
    <col min="3080" max="3080" width="10.140625" style="1" bestFit="1" customWidth="1"/>
    <col min="3081" max="3081" width="8.5703125" style="1" bestFit="1" customWidth="1"/>
    <col min="3082" max="3082" width="10" style="1" bestFit="1" customWidth="1"/>
    <col min="3083" max="3083" width="8.5703125" style="1" bestFit="1" customWidth="1"/>
    <col min="3084" max="3084" width="10.140625" style="1" bestFit="1" customWidth="1"/>
    <col min="3085" max="3085" width="9.5703125" style="1" bestFit="1" customWidth="1"/>
    <col min="3086" max="3086" width="11.140625" style="1" bestFit="1" customWidth="1"/>
    <col min="3087" max="3087" width="9.5703125" style="1" bestFit="1" customWidth="1"/>
    <col min="3088" max="3088" width="10.140625" style="1" bestFit="1" customWidth="1"/>
    <col min="3089" max="3089" width="8.5703125" style="1" bestFit="1" customWidth="1"/>
    <col min="3090" max="3090" width="10" style="1" bestFit="1" customWidth="1"/>
    <col min="3091" max="3091" width="8.5703125" style="1" bestFit="1" customWidth="1"/>
    <col min="3092" max="3092" width="10.140625" style="1" bestFit="1" customWidth="1"/>
    <col min="3093" max="3093" width="8.5703125" style="1" bestFit="1" customWidth="1"/>
    <col min="3094" max="3094" width="12.7109375" style="1" bestFit="1" customWidth="1"/>
    <col min="3095" max="3095" width="6.7109375" style="1" bestFit="1" customWidth="1"/>
    <col min="3096" max="3327" width="11.42578125" style="1"/>
    <col min="3328" max="3328" width="19.7109375" style="1" customWidth="1"/>
    <col min="3329" max="3329" width="8.5703125" style="1" bestFit="1" customWidth="1"/>
    <col min="3330" max="3330" width="12.7109375" style="1" bestFit="1" customWidth="1"/>
    <col min="3331" max="3331" width="8.5703125" style="1" bestFit="1" customWidth="1"/>
    <col min="3332" max="3332" width="11.140625" style="1" bestFit="1" customWidth="1"/>
    <col min="3333" max="3333" width="8.5703125" style="1" bestFit="1" customWidth="1"/>
    <col min="3334" max="3334" width="11.140625" style="1" bestFit="1" customWidth="1"/>
    <col min="3335" max="3335" width="8.5703125" style="1" bestFit="1" customWidth="1"/>
    <col min="3336" max="3336" width="10.140625" style="1" bestFit="1" customWidth="1"/>
    <col min="3337" max="3337" width="8.5703125" style="1" bestFit="1" customWidth="1"/>
    <col min="3338" max="3338" width="10" style="1" bestFit="1" customWidth="1"/>
    <col min="3339" max="3339" width="8.5703125" style="1" bestFit="1" customWidth="1"/>
    <col min="3340" max="3340" width="10.140625" style="1" bestFit="1" customWidth="1"/>
    <col min="3341" max="3341" width="9.5703125" style="1" bestFit="1" customWidth="1"/>
    <col min="3342" max="3342" width="11.140625" style="1" bestFit="1" customWidth="1"/>
    <col min="3343" max="3343" width="9.5703125" style="1" bestFit="1" customWidth="1"/>
    <col min="3344" max="3344" width="10.140625" style="1" bestFit="1" customWidth="1"/>
    <col min="3345" max="3345" width="8.5703125" style="1" bestFit="1" customWidth="1"/>
    <col min="3346" max="3346" width="10" style="1" bestFit="1" customWidth="1"/>
    <col min="3347" max="3347" width="8.5703125" style="1" bestFit="1" customWidth="1"/>
    <col min="3348" max="3348" width="10.140625" style="1" bestFit="1" customWidth="1"/>
    <col min="3349" max="3349" width="8.5703125" style="1" bestFit="1" customWidth="1"/>
    <col min="3350" max="3350" width="12.7109375" style="1" bestFit="1" customWidth="1"/>
    <col min="3351" max="3351" width="6.7109375" style="1" bestFit="1" customWidth="1"/>
    <col min="3352" max="3583" width="11.42578125" style="1"/>
    <col min="3584" max="3584" width="19.7109375" style="1" customWidth="1"/>
    <col min="3585" max="3585" width="8.5703125" style="1" bestFit="1" customWidth="1"/>
    <col min="3586" max="3586" width="12.7109375" style="1" bestFit="1" customWidth="1"/>
    <col min="3587" max="3587" width="8.5703125" style="1" bestFit="1" customWidth="1"/>
    <col min="3588" max="3588" width="11.140625" style="1" bestFit="1" customWidth="1"/>
    <col min="3589" max="3589" width="8.5703125" style="1" bestFit="1" customWidth="1"/>
    <col min="3590" max="3590" width="11.140625" style="1" bestFit="1" customWidth="1"/>
    <col min="3591" max="3591" width="8.5703125" style="1" bestFit="1" customWidth="1"/>
    <col min="3592" max="3592" width="10.140625" style="1" bestFit="1" customWidth="1"/>
    <col min="3593" max="3593" width="8.5703125" style="1" bestFit="1" customWidth="1"/>
    <col min="3594" max="3594" width="10" style="1" bestFit="1" customWidth="1"/>
    <col min="3595" max="3595" width="8.5703125" style="1" bestFit="1" customWidth="1"/>
    <col min="3596" max="3596" width="10.140625" style="1" bestFit="1" customWidth="1"/>
    <col min="3597" max="3597" width="9.5703125" style="1" bestFit="1" customWidth="1"/>
    <col min="3598" max="3598" width="11.140625" style="1" bestFit="1" customWidth="1"/>
    <col min="3599" max="3599" width="9.5703125" style="1" bestFit="1" customWidth="1"/>
    <col min="3600" max="3600" width="10.140625" style="1" bestFit="1" customWidth="1"/>
    <col min="3601" max="3601" width="8.5703125" style="1" bestFit="1" customWidth="1"/>
    <col min="3602" max="3602" width="10" style="1" bestFit="1" customWidth="1"/>
    <col min="3603" max="3603" width="8.5703125" style="1" bestFit="1" customWidth="1"/>
    <col min="3604" max="3604" width="10.140625" style="1" bestFit="1" customWidth="1"/>
    <col min="3605" max="3605" width="8.5703125" style="1" bestFit="1" customWidth="1"/>
    <col min="3606" max="3606" width="12.7109375" style="1" bestFit="1" customWidth="1"/>
    <col min="3607" max="3607" width="6.7109375" style="1" bestFit="1" customWidth="1"/>
    <col min="3608" max="3839" width="11.42578125" style="1"/>
    <col min="3840" max="3840" width="19.7109375" style="1" customWidth="1"/>
    <col min="3841" max="3841" width="8.5703125" style="1" bestFit="1" customWidth="1"/>
    <col min="3842" max="3842" width="12.7109375" style="1" bestFit="1" customWidth="1"/>
    <col min="3843" max="3843" width="8.5703125" style="1" bestFit="1" customWidth="1"/>
    <col min="3844" max="3844" width="11.140625" style="1" bestFit="1" customWidth="1"/>
    <col min="3845" max="3845" width="8.5703125" style="1" bestFit="1" customWidth="1"/>
    <col min="3846" max="3846" width="11.140625" style="1" bestFit="1" customWidth="1"/>
    <col min="3847" max="3847" width="8.5703125" style="1" bestFit="1" customWidth="1"/>
    <col min="3848" max="3848" width="10.140625" style="1" bestFit="1" customWidth="1"/>
    <col min="3849" max="3849" width="8.5703125" style="1" bestFit="1" customWidth="1"/>
    <col min="3850" max="3850" width="10" style="1" bestFit="1" customWidth="1"/>
    <col min="3851" max="3851" width="8.5703125" style="1" bestFit="1" customWidth="1"/>
    <col min="3852" max="3852" width="10.140625" style="1" bestFit="1" customWidth="1"/>
    <col min="3853" max="3853" width="9.5703125" style="1" bestFit="1" customWidth="1"/>
    <col min="3854" max="3854" width="11.140625" style="1" bestFit="1" customWidth="1"/>
    <col min="3855" max="3855" width="9.5703125" style="1" bestFit="1" customWidth="1"/>
    <col min="3856" max="3856" width="10.140625" style="1" bestFit="1" customWidth="1"/>
    <col min="3857" max="3857" width="8.5703125" style="1" bestFit="1" customWidth="1"/>
    <col min="3858" max="3858" width="10" style="1" bestFit="1" customWidth="1"/>
    <col min="3859" max="3859" width="8.5703125" style="1" bestFit="1" customWidth="1"/>
    <col min="3860" max="3860" width="10.140625" style="1" bestFit="1" customWidth="1"/>
    <col min="3861" max="3861" width="8.5703125" style="1" bestFit="1" customWidth="1"/>
    <col min="3862" max="3862" width="12.7109375" style="1" bestFit="1" customWidth="1"/>
    <col min="3863" max="3863" width="6.7109375" style="1" bestFit="1" customWidth="1"/>
    <col min="3864" max="4095" width="11.42578125" style="1"/>
    <col min="4096" max="4096" width="19.7109375" style="1" customWidth="1"/>
    <col min="4097" max="4097" width="8.5703125" style="1" bestFit="1" customWidth="1"/>
    <col min="4098" max="4098" width="12.7109375" style="1" bestFit="1" customWidth="1"/>
    <col min="4099" max="4099" width="8.5703125" style="1" bestFit="1" customWidth="1"/>
    <col min="4100" max="4100" width="11.140625" style="1" bestFit="1" customWidth="1"/>
    <col min="4101" max="4101" width="8.5703125" style="1" bestFit="1" customWidth="1"/>
    <col min="4102" max="4102" width="11.140625" style="1" bestFit="1" customWidth="1"/>
    <col min="4103" max="4103" width="8.5703125" style="1" bestFit="1" customWidth="1"/>
    <col min="4104" max="4104" width="10.140625" style="1" bestFit="1" customWidth="1"/>
    <col min="4105" max="4105" width="8.5703125" style="1" bestFit="1" customWidth="1"/>
    <col min="4106" max="4106" width="10" style="1" bestFit="1" customWidth="1"/>
    <col min="4107" max="4107" width="8.5703125" style="1" bestFit="1" customWidth="1"/>
    <col min="4108" max="4108" width="10.140625" style="1" bestFit="1" customWidth="1"/>
    <col min="4109" max="4109" width="9.5703125" style="1" bestFit="1" customWidth="1"/>
    <col min="4110" max="4110" width="11.140625" style="1" bestFit="1" customWidth="1"/>
    <col min="4111" max="4111" width="9.5703125" style="1" bestFit="1" customWidth="1"/>
    <col min="4112" max="4112" width="10.140625" style="1" bestFit="1" customWidth="1"/>
    <col min="4113" max="4113" width="8.5703125" style="1" bestFit="1" customWidth="1"/>
    <col min="4114" max="4114" width="10" style="1" bestFit="1" customWidth="1"/>
    <col min="4115" max="4115" width="8.5703125" style="1" bestFit="1" customWidth="1"/>
    <col min="4116" max="4116" width="10.140625" style="1" bestFit="1" customWidth="1"/>
    <col min="4117" max="4117" width="8.5703125" style="1" bestFit="1" customWidth="1"/>
    <col min="4118" max="4118" width="12.7109375" style="1" bestFit="1" customWidth="1"/>
    <col min="4119" max="4119" width="6.7109375" style="1" bestFit="1" customWidth="1"/>
    <col min="4120" max="4351" width="11.42578125" style="1"/>
    <col min="4352" max="4352" width="19.7109375" style="1" customWidth="1"/>
    <col min="4353" max="4353" width="8.5703125" style="1" bestFit="1" customWidth="1"/>
    <col min="4354" max="4354" width="12.7109375" style="1" bestFit="1" customWidth="1"/>
    <col min="4355" max="4355" width="8.5703125" style="1" bestFit="1" customWidth="1"/>
    <col min="4356" max="4356" width="11.140625" style="1" bestFit="1" customWidth="1"/>
    <col min="4357" max="4357" width="8.5703125" style="1" bestFit="1" customWidth="1"/>
    <col min="4358" max="4358" width="11.140625" style="1" bestFit="1" customWidth="1"/>
    <col min="4359" max="4359" width="8.5703125" style="1" bestFit="1" customWidth="1"/>
    <col min="4360" max="4360" width="10.140625" style="1" bestFit="1" customWidth="1"/>
    <col min="4361" max="4361" width="8.5703125" style="1" bestFit="1" customWidth="1"/>
    <col min="4362" max="4362" width="10" style="1" bestFit="1" customWidth="1"/>
    <col min="4363" max="4363" width="8.5703125" style="1" bestFit="1" customWidth="1"/>
    <col min="4364" max="4364" width="10.140625" style="1" bestFit="1" customWidth="1"/>
    <col min="4365" max="4365" width="9.5703125" style="1" bestFit="1" customWidth="1"/>
    <col min="4366" max="4366" width="11.140625" style="1" bestFit="1" customWidth="1"/>
    <col min="4367" max="4367" width="9.5703125" style="1" bestFit="1" customWidth="1"/>
    <col min="4368" max="4368" width="10.140625" style="1" bestFit="1" customWidth="1"/>
    <col min="4369" max="4369" width="8.5703125" style="1" bestFit="1" customWidth="1"/>
    <col min="4370" max="4370" width="10" style="1" bestFit="1" customWidth="1"/>
    <col min="4371" max="4371" width="8.5703125" style="1" bestFit="1" customWidth="1"/>
    <col min="4372" max="4372" width="10.140625" style="1" bestFit="1" customWidth="1"/>
    <col min="4373" max="4373" width="8.5703125" style="1" bestFit="1" customWidth="1"/>
    <col min="4374" max="4374" width="12.7109375" style="1" bestFit="1" customWidth="1"/>
    <col min="4375" max="4375" width="6.7109375" style="1" bestFit="1" customWidth="1"/>
    <col min="4376" max="4607" width="11.42578125" style="1"/>
    <col min="4608" max="4608" width="19.7109375" style="1" customWidth="1"/>
    <col min="4609" max="4609" width="8.5703125" style="1" bestFit="1" customWidth="1"/>
    <col min="4610" max="4610" width="12.7109375" style="1" bestFit="1" customWidth="1"/>
    <col min="4611" max="4611" width="8.5703125" style="1" bestFit="1" customWidth="1"/>
    <col min="4612" max="4612" width="11.140625" style="1" bestFit="1" customWidth="1"/>
    <col min="4613" max="4613" width="8.5703125" style="1" bestFit="1" customWidth="1"/>
    <col min="4614" max="4614" width="11.140625" style="1" bestFit="1" customWidth="1"/>
    <col min="4615" max="4615" width="8.5703125" style="1" bestFit="1" customWidth="1"/>
    <col min="4616" max="4616" width="10.140625" style="1" bestFit="1" customWidth="1"/>
    <col min="4617" max="4617" width="8.5703125" style="1" bestFit="1" customWidth="1"/>
    <col min="4618" max="4618" width="10" style="1" bestFit="1" customWidth="1"/>
    <col min="4619" max="4619" width="8.5703125" style="1" bestFit="1" customWidth="1"/>
    <col min="4620" max="4620" width="10.140625" style="1" bestFit="1" customWidth="1"/>
    <col min="4621" max="4621" width="9.5703125" style="1" bestFit="1" customWidth="1"/>
    <col min="4622" max="4622" width="11.140625" style="1" bestFit="1" customWidth="1"/>
    <col min="4623" max="4623" width="9.5703125" style="1" bestFit="1" customWidth="1"/>
    <col min="4624" max="4624" width="10.140625" style="1" bestFit="1" customWidth="1"/>
    <col min="4625" max="4625" width="8.5703125" style="1" bestFit="1" customWidth="1"/>
    <col min="4626" max="4626" width="10" style="1" bestFit="1" customWidth="1"/>
    <col min="4627" max="4627" width="8.5703125" style="1" bestFit="1" customWidth="1"/>
    <col min="4628" max="4628" width="10.140625" style="1" bestFit="1" customWidth="1"/>
    <col min="4629" max="4629" width="8.5703125" style="1" bestFit="1" customWidth="1"/>
    <col min="4630" max="4630" width="12.7109375" style="1" bestFit="1" customWidth="1"/>
    <col min="4631" max="4631" width="6.7109375" style="1" bestFit="1" customWidth="1"/>
    <col min="4632" max="4863" width="11.42578125" style="1"/>
    <col min="4864" max="4864" width="19.7109375" style="1" customWidth="1"/>
    <col min="4865" max="4865" width="8.5703125" style="1" bestFit="1" customWidth="1"/>
    <col min="4866" max="4866" width="12.7109375" style="1" bestFit="1" customWidth="1"/>
    <col min="4867" max="4867" width="8.5703125" style="1" bestFit="1" customWidth="1"/>
    <col min="4868" max="4868" width="11.140625" style="1" bestFit="1" customWidth="1"/>
    <col min="4869" max="4869" width="8.5703125" style="1" bestFit="1" customWidth="1"/>
    <col min="4870" max="4870" width="11.140625" style="1" bestFit="1" customWidth="1"/>
    <col min="4871" max="4871" width="8.5703125" style="1" bestFit="1" customWidth="1"/>
    <col min="4872" max="4872" width="10.140625" style="1" bestFit="1" customWidth="1"/>
    <col min="4873" max="4873" width="8.5703125" style="1" bestFit="1" customWidth="1"/>
    <col min="4874" max="4874" width="10" style="1" bestFit="1" customWidth="1"/>
    <col min="4875" max="4875" width="8.5703125" style="1" bestFit="1" customWidth="1"/>
    <col min="4876" max="4876" width="10.140625" style="1" bestFit="1" customWidth="1"/>
    <col min="4877" max="4877" width="9.5703125" style="1" bestFit="1" customWidth="1"/>
    <col min="4878" max="4878" width="11.140625" style="1" bestFit="1" customWidth="1"/>
    <col min="4879" max="4879" width="9.5703125" style="1" bestFit="1" customWidth="1"/>
    <col min="4880" max="4880" width="10.140625" style="1" bestFit="1" customWidth="1"/>
    <col min="4881" max="4881" width="8.5703125" style="1" bestFit="1" customWidth="1"/>
    <col min="4882" max="4882" width="10" style="1" bestFit="1" customWidth="1"/>
    <col min="4883" max="4883" width="8.5703125" style="1" bestFit="1" customWidth="1"/>
    <col min="4884" max="4884" width="10.140625" style="1" bestFit="1" customWidth="1"/>
    <col min="4885" max="4885" width="8.5703125" style="1" bestFit="1" customWidth="1"/>
    <col min="4886" max="4886" width="12.7109375" style="1" bestFit="1" customWidth="1"/>
    <col min="4887" max="4887" width="6.7109375" style="1" bestFit="1" customWidth="1"/>
    <col min="4888" max="5119" width="11.42578125" style="1"/>
    <col min="5120" max="5120" width="19.7109375" style="1" customWidth="1"/>
    <col min="5121" max="5121" width="8.5703125" style="1" bestFit="1" customWidth="1"/>
    <col min="5122" max="5122" width="12.7109375" style="1" bestFit="1" customWidth="1"/>
    <col min="5123" max="5123" width="8.5703125" style="1" bestFit="1" customWidth="1"/>
    <col min="5124" max="5124" width="11.140625" style="1" bestFit="1" customWidth="1"/>
    <col min="5125" max="5125" width="8.5703125" style="1" bestFit="1" customWidth="1"/>
    <col min="5126" max="5126" width="11.140625" style="1" bestFit="1" customWidth="1"/>
    <col min="5127" max="5127" width="8.5703125" style="1" bestFit="1" customWidth="1"/>
    <col min="5128" max="5128" width="10.140625" style="1" bestFit="1" customWidth="1"/>
    <col min="5129" max="5129" width="8.5703125" style="1" bestFit="1" customWidth="1"/>
    <col min="5130" max="5130" width="10" style="1" bestFit="1" customWidth="1"/>
    <col min="5131" max="5131" width="8.5703125" style="1" bestFit="1" customWidth="1"/>
    <col min="5132" max="5132" width="10.140625" style="1" bestFit="1" customWidth="1"/>
    <col min="5133" max="5133" width="9.5703125" style="1" bestFit="1" customWidth="1"/>
    <col min="5134" max="5134" width="11.140625" style="1" bestFit="1" customWidth="1"/>
    <col min="5135" max="5135" width="9.5703125" style="1" bestFit="1" customWidth="1"/>
    <col min="5136" max="5136" width="10.140625" style="1" bestFit="1" customWidth="1"/>
    <col min="5137" max="5137" width="8.5703125" style="1" bestFit="1" customWidth="1"/>
    <col min="5138" max="5138" width="10" style="1" bestFit="1" customWidth="1"/>
    <col min="5139" max="5139" width="8.5703125" style="1" bestFit="1" customWidth="1"/>
    <col min="5140" max="5140" width="10.140625" style="1" bestFit="1" customWidth="1"/>
    <col min="5141" max="5141" width="8.5703125" style="1" bestFit="1" customWidth="1"/>
    <col min="5142" max="5142" width="12.7109375" style="1" bestFit="1" customWidth="1"/>
    <col min="5143" max="5143" width="6.7109375" style="1" bestFit="1" customWidth="1"/>
    <col min="5144" max="5375" width="11.42578125" style="1"/>
    <col min="5376" max="5376" width="19.7109375" style="1" customWidth="1"/>
    <col min="5377" max="5377" width="8.5703125" style="1" bestFit="1" customWidth="1"/>
    <col min="5378" max="5378" width="12.7109375" style="1" bestFit="1" customWidth="1"/>
    <col min="5379" max="5379" width="8.5703125" style="1" bestFit="1" customWidth="1"/>
    <col min="5380" max="5380" width="11.140625" style="1" bestFit="1" customWidth="1"/>
    <col min="5381" max="5381" width="8.5703125" style="1" bestFit="1" customWidth="1"/>
    <col min="5382" max="5382" width="11.140625" style="1" bestFit="1" customWidth="1"/>
    <col min="5383" max="5383" width="8.5703125" style="1" bestFit="1" customWidth="1"/>
    <col min="5384" max="5384" width="10.140625" style="1" bestFit="1" customWidth="1"/>
    <col min="5385" max="5385" width="8.5703125" style="1" bestFit="1" customWidth="1"/>
    <col min="5386" max="5386" width="10" style="1" bestFit="1" customWidth="1"/>
    <col min="5387" max="5387" width="8.5703125" style="1" bestFit="1" customWidth="1"/>
    <col min="5388" max="5388" width="10.140625" style="1" bestFit="1" customWidth="1"/>
    <col min="5389" max="5389" width="9.5703125" style="1" bestFit="1" customWidth="1"/>
    <col min="5390" max="5390" width="11.140625" style="1" bestFit="1" customWidth="1"/>
    <col min="5391" max="5391" width="9.5703125" style="1" bestFit="1" customWidth="1"/>
    <col min="5392" max="5392" width="10.140625" style="1" bestFit="1" customWidth="1"/>
    <col min="5393" max="5393" width="8.5703125" style="1" bestFit="1" customWidth="1"/>
    <col min="5394" max="5394" width="10" style="1" bestFit="1" customWidth="1"/>
    <col min="5395" max="5395" width="8.5703125" style="1" bestFit="1" customWidth="1"/>
    <col min="5396" max="5396" width="10.140625" style="1" bestFit="1" customWidth="1"/>
    <col min="5397" max="5397" width="8.5703125" style="1" bestFit="1" customWidth="1"/>
    <col min="5398" max="5398" width="12.7109375" style="1" bestFit="1" customWidth="1"/>
    <col min="5399" max="5399" width="6.7109375" style="1" bestFit="1" customWidth="1"/>
    <col min="5400" max="5631" width="11.42578125" style="1"/>
    <col min="5632" max="5632" width="19.7109375" style="1" customWidth="1"/>
    <col min="5633" max="5633" width="8.5703125" style="1" bestFit="1" customWidth="1"/>
    <col min="5634" max="5634" width="12.7109375" style="1" bestFit="1" customWidth="1"/>
    <col min="5635" max="5635" width="8.5703125" style="1" bestFit="1" customWidth="1"/>
    <col min="5636" max="5636" width="11.140625" style="1" bestFit="1" customWidth="1"/>
    <col min="5637" max="5637" width="8.5703125" style="1" bestFit="1" customWidth="1"/>
    <col min="5638" max="5638" width="11.140625" style="1" bestFit="1" customWidth="1"/>
    <col min="5639" max="5639" width="8.5703125" style="1" bestFit="1" customWidth="1"/>
    <col min="5640" max="5640" width="10.140625" style="1" bestFit="1" customWidth="1"/>
    <col min="5641" max="5641" width="8.5703125" style="1" bestFit="1" customWidth="1"/>
    <col min="5642" max="5642" width="10" style="1" bestFit="1" customWidth="1"/>
    <col min="5643" max="5643" width="8.5703125" style="1" bestFit="1" customWidth="1"/>
    <col min="5644" max="5644" width="10.140625" style="1" bestFit="1" customWidth="1"/>
    <col min="5645" max="5645" width="9.5703125" style="1" bestFit="1" customWidth="1"/>
    <col min="5646" max="5646" width="11.140625" style="1" bestFit="1" customWidth="1"/>
    <col min="5647" max="5647" width="9.5703125" style="1" bestFit="1" customWidth="1"/>
    <col min="5648" max="5648" width="10.140625" style="1" bestFit="1" customWidth="1"/>
    <col min="5649" max="5649" width="8.5703125" style="1" bestFit="1" customWidth="1"/>
    <col min="5650" max="5650" width="10" style="1" bestFit="1" customWidth="1"/>
    <col min="5651" max="5651" width="8.5703125" style="1" bestFit="1" customWidth="1"/>
    <col min="5652" max="5652" width="10.140625" style="1" bestFit="1" customWidth="1"/>
    <col min="5653" max="5653" width="8.5703125" style="1" bestFit="1" customWidth="1"/>
    <col min="5654" max="5654" width="12.7109375" style="1" bestFit="1" customWidth="1"/>
    <col min="5655" max="5655" width="6.7109375" style="1" bestFit="1" customWidth="1"/>
    <col min="5656" max="5887" width="11.42578125" style="1"/>
    <col min="5888" max="5888" width="19.7109375" style="1" customWidth="1"/>
    <col min="5889" max="5889" width="8.5703125" style="1" bestFit="1" customWidth="1"/>
    <col min="5890" max="5890" width="12.7109375" style="1" bestFit="1" customWidth="1"/>
    <col min="5891" max="5891" width="8.5703125" style="1" bestFit="1" customWidth="1"/>
    <col min="5892" max="5892" width="11.140625" style="1" bestFit="1" customWidth="1"/>
    <col min="5893" max="5893" width="8.5703125" style="1" bestFit="1" customWidth="1"/>
    <col min="5894" max="5894" width="11.140625" style="1" bestFit="1" customWidth="1"/>
    <col min="5895" max="5895" width="8.5703125" style="1" bestFit="1" customWidth="1"/>
    <col min="5896" max="5896" width="10.140625" style="1" bestFit="1" customWidth="1"/>
    <col min="5897" max="5897" width="8.5703125" style="1" bestFit="1" customWidth="1"/>
    <col min="5898" max="5898" width="10" style="1" bestFit="1" customWidth="1"/>
    <col min="5899" max="5899" width="8.5703125" style="1" bestFit="1" customWidth="1"/>
    <col min="5900" max="5900" width="10.140625" style="1" bestFit="1" customWidth="1"/>
    <col min="5901" max="5901" width="9.5703125" style="1" bestFit="1" customWidth="1"/>
    <col min="5902" max="5902" width="11.140625" style="1" bestFit="1" customWidth="1"/>
    <col min="5903" max="5903" width="9.5703125" style="1" bestFit="1" customWidth="1"/>
    <col min="5904" max="5904" width="10.140625" style="1" bestFit="1" customWidth="1"/>
    <col min="5905" max="5905" width="8.5703125" style="1" bestFit="1" customWidth="1"/>
    <col min="5906" max="5906" width="10" style="1" bestFit="1" customWidth="1"/>
    <col min="5907" max="5907" width="8.5703125" style="1" bestFit="1" customWidth="1"/>
    <col min="5908" max="5908" width="10.140625" style="1" bestFit="1" customWidth="1"/>
    <col min="5909" max="5909" width="8.5703125" style="1" bestFit="1" customWidth="1"/>
    <col min="5910" max="5910" width="12.7109375" style="1" bestFit="1" customWidth="1"/>
    <col min="5911" max="5911" width="6.7109375" style="1" bestFit="1" customWidth="1"/>
    <col min="5912" max="6143" width="11.42578125" style="1"/>
    <col min="6144" max="6144" width="19.7109375" style="1" customWidth="1"/>
    <col min="6145" max="6145" width="8.5703125" style="1" bestFit="1" customWidth="1"/>
    <col min="6146" max="6146" width="12.7109375" style="1" bestFit="1" customWidth="1"/>
    <col min="6147" max="6147" width="8.5703125" style="1" bestFit="1" customWidth="1"/>
    <col min="6148" max="6148" width="11.140625" style="1" bestFit="1" customWidth="1"/>
    <col min="6149" max="6149" width="8.5703125" style="1" bestFit="1" customWidth="1"/>
    <col min="6150" max="6150" width="11.140625" style="1" bestFit="1" customWidth="1"/>
    <col min="6151" max="6151" width="8.5703125" style="1" bestFit="1" customWidth="1"/>
    <col min="6152" max="6152" width="10.140625" style="1" bestFit="1" customWidth="1"/>
    <col min="6153" max="6153" width="8.5703125" style="1" bestFit="1" customWidth="1"/>
    <col min="6154" max="6154" width="10" style="1" bestFit="1" customWidth="1"/>
    <col min="6155" max="6155" width="8.5703125" style="1" bestFit="1" customWidth="1"/>
    <col min="6156" max="6156" width="10.140625" style="1" bestFit="1" customWidth="1"/>
    <col min="6157" max="6157" width="9.5703125" style="1" bestFit="1" customWidth="1"/>
    <col min="6158" max="6158" width="11.140625" style="1" bestFit="1" customWidth="1"/>
    <col min="6159" max="6159" width="9.5703125" style="1" bestFit="1" customWidth="1"/>
    <col min="6160" max="6160" width="10.140625" style="1" bestFit="1" customWidth="1"/>
    <col min="6161" max="6161" width="8.5703125" style="1" bestFit="1" customWidth="1"/>
    <col min="6162" max="6162" width="10" style="1" bestFit="1" customWidth="1"/>
    <col min="6163" max="6163" width="8.5703125" style="1" bestFit="1" customWidth="1"/>
    <col min="6164" max="6164" width="10.140625" style="1" bestFit="1" customWidth="1"/>
    <col min="6165" max="6165" width="8.5703125" style="1" bestFit="1" customWidth="1"/>
    <col min="6166" max="6166" width="12.7109375" style="1" bestFit="1" customWidth="1"/>
    <col min="6167" max="6167" width="6.7109375" style="1" bestFit="1" customWidth="1"/>
    <col min="6168" max="6399" width="11.42578125" style="1"/>
    <col min="6400" max="6400" width="19.7109375" style="1" customWidth="1"/>
    <col min="6401" max="6401" width="8.5703125" style="1" bestFit="1" customWidth="1"/>
    <col min="6402" max="6402" width="12.7109375" style="1" bestFit="1" customWidth="1"/>
    <col min="6403" max="6403" width="8.5703125" style="1" bestFit="1" customWidth="1"/>
    <col min="6404" max="6404" width="11.140625" style="1" bestFit="1" customWidth="1"/>
    <col min="6405" max="6405" width="8.5703125" style="1" bestFit="1" customWidth="1"/>
    <col min="6406" max="6406" width="11.140625" style="1" bestFit="1" customWidth="1"/>
    <col min="6407" max="6407" width="8.5703125" style="1" bestFit="1" customWidth="1"/>
    <col min="6408" max="6408" width="10.140625" style="1" bestFit="1" customWidth="1"/>
    <col min="6409" max="6409" width="8.5703125" style="1" bestFit="1" customWidth="1"/>
    <col min="6410" max="6410" width="10" style="1" bestFit="1" customWidth="1"/>
    <col min="6411" max="6411" width="8.5703125" style="1" bestFit="1" customWidth="1"/>
    <col min="6412" max="6412" width="10.140625" style="1" bestFit="1" customWidth="1"/>
    <col min="6413" max="6413" width="9.5703125" style="1" bestFit="1" customWidth="1"/>
    <col min="6414" max="6414" width="11.140625" style="1" bestFit="1" customWidth="1"/>
    <col min="6415" max="6415" width="9.5703125" style="1" bestFit="1" customWidth="1"/>
    <col min="6416" max="6416" width="10.140625" style="1" bestFit="1" customWidth="1"/>
    <col min="6417" max="6417" width="8.5703125" style="1" bestFit="1" customWidth="1"/>
    <col min="6418" max="6418" width="10" style="1" bestFit="1" customWidth="1"/>
    <col min="6419" max="6419" width="8.5703125" style="1" bestFit="1" customWidth="1"/>
    <col min="6420" max="6420" width="10.140625" style="1" bestFit="1" customWidth="1"/>
    <col min="6421" max="6421" width="8.5703125" style="1" bestFit="1" customWidth="1"/>
    <col min="6422" max="6422" width="12.7109375" style="1" bestFit="1" customWidth="1"/>
    <col min="6423" max="6423" width="6.7109375" style="1" bestFit="1" customWidth="1"/>
    <col min="6424" max="6655" width="11.42578125" style="1"/>
    <col min="6656" max="6656" width="19.7109375" style="1" customWidth="1"/>
    <col min="6657" max="6657" width="8.5703125" style="1" bestFit="1" customWidth="1"/>
    <col min="6658" max="6658" width="12.7109375" style="1" bestFit="1" customWidth="1"/>
    <col min="6659" max="6659" width="8.5703125" style="1" bestFit="1" customWidth="1"/>
    <col min="6660" max="6660" width="11.140625" style="1" bestFit="1" customWidth="1"/>
    <col min="6661" max="6661" width="8.5703125" style="1" bestFit="1" customWidth="1"/>
    <col min="6662" max="6662" width="11.140625" style="1" bestFit="1" customWidth="1"/>
    <col min="6663" max="6663" width="8.5703125" style="1" bestFit="1" customWidth="1"/>
    <col min="6664" max="6664" width="10.140625" style="1" bestFit="1" customWidth="1"/>
    <col min="6665" max="6665" width="8.5703125" style="1" bestFit="1" customWidth="1"/>
    <col min="6666" max="6666" width="10" style="1" bestFit="1" customWidth="1"/>
    <col min="6667" max="6667" width="8.5703125" style="1" bestFit="1" customWidth="1"/>
    <col min="6668" max="6668" width="10.140625" style="1" bestFit="1" customWidth="1"/>
    <col min="6669" max="6669" width="9.5703125" style="1" bestFit="1" customWidth="1"/>
    <col min="6670" max="6670" width="11.140625" style="1" bestFit="1" customWidth="1"/>
    <col min="6671" max="6671" width="9.5703125" style="1" bestFit="1" customWidth="1"/>
    <col min="6672" max="6672" width="10.140625" style="1" bestFit="1" customWidth="1"/>
    <col min="6673" max="6673" width="8.5703125" style="1" bestFit="1" customWidth="1"/>
    <col min="6674" max="6674" width="10" style="1" bestFit="1" customWidth="1"/>
    <col min="6675" max="6675" width="8.5703125" style="1" bestFit="1" customWidth="1"/>
    <col min="6676" max="6676" width="10.140625" style="1" bestFit="1" customWidth="1"/>
    <col min="6677" max="6677" width="8.5703125" style="1" bestFit="1" customWidth="1"/>
    <col min="6678" max="6678" width="12.7109375" style="1" bestFit="1" customWidth="1"/>
    <col min="6679" max="6679" width="6.7109375" style="1" bestFit="1" customWidth="1"/>
    <col min="6680" max="6911" width="11.42578125" style="1"/>
    <col min="6912" max="6912" width="19.7109375" style="1" customWidth="1"/>
    <col min="6913" max="6913" width="8.5703125" style="1" bestFit="1" customWidth="1"/>
    <col min="6914" max="6914" width="12.7109375" style="1" bestFit="1" customWidth="1"/>
    <col min="6915" max="6915" width="8.5703125" style="1" bestFit="1" customWidth="1"/>
    <col min="6916" max="6916" width="11.140625" style="1" bestFit="1" customWidth="1"/>
    <col min="6917" max="6917" width="8.5703125" style="1" bestFit="1" customWidth="1"/>
    <col min="6918" max="6918" width="11.140625" style="1" bestFit="1" customWidth="1"/>
    <col min="6919" max="6919" width="8.5703125" style="1" bestFit="1" customWidth="1"/>
    <col min="6920" max="6920" width="10.140625" style="1" bestFit="1" customWidth="1"/>
    <col min="6921" max="6921" width="8.5703125" style="1" bestFit="1" customWidth="1"/>
    <col min="6922" max="6922" width="10" style="1" bestFit="1" customWidth="1"/>
    <col min="6923" max="6923" width="8.5703125" style="1" bestFit="1" customWidth="1"/>
    <col min="6924" max="6924" width="10.140625" style="1" bestFit="1" customWidth="1"/>
    <col min="6925" max="6925" width="9.5703125" style="1" bestFit="1" customWidth="1"/>
    <col min="6926" max="6926" width="11.140625" style="1" bestFit="1" customWidth="1"/>
    <col min="6927" max="6927" width="9.5703125" style="1" bestFit="1" customWidth="1"/>
    <col min="6928" max="6928" width="10.140625" style="1" bestFit="1" customWidth="1"/>
    <col min="6929" max="6929" width="8.5703125" style="1" bestFit="1" customWidth="1"/>
    <col min="6930" max="6930" width="10" style="1" bestFit="1" customWidth="1"/>
    <col min="6931" max="6931" width="8.5703125" style="1" bestFit="1" customWidth="1"/>
    <col min="6932" max="6932" width="10.140625" style="1" bestFit="1" customWidth="1"/>
    <col min="6933" max="6933" width="8.5703125" style="1" bestFit="1" customWidth="1"/>
    <col min="6934" max="6934" width="12.7109375" style="1" bestFit="1" customWidth="1"/>
    <col min="6935" max="6935" width="6.7109375" style="1" bestFit="1" customWidth="1"/>
    <col min="6936" max="7167" width="11.42578125" style="1"/>
    <col min="7168" max="7168" width="19.7109375" style="1" customWidth="1"/>
    <col min="7169" max="7169" width="8.5703125" style="1" bestFit="1" customWidth="1"/>
    <col min="7170" max="7170" width="12.7109375" style="1" bestFit="1" customWidth="1"/>
    <col min="7171" max="7171" width="8.5703125" style="1" bestFit="1" customWidth="1"/>
    <col min="7172" max="7172" width="11.140625" style="1" bestFit="1" customWidth="1"/>
    <col min="7173" max="7173" width="8.5703125" style="1" bestFit="1" customWidth="1"/>
    <col min="7174" max="7174" width="11.140625" style="1" bestFit="1" customWidth="1"/>
    <col min="7175" max="7175" width="8.5703125" style="1" bestFit="1" customWidth="1"/>
    <col min="7176" max="7176" width="10.140625" style="1" bestFit="1" customWidth="1"/>
    <col min="7177" max="7177" width="8.5703125" style="1" bestFit="1" customWidth="1"/>
    <col min="7178" max="7178" width="10" style="1" bestFit="1" customWidth="1"/>
    <col min="7179" max="7179" width="8.5703125" style="1" bestFit="1" customWidth="1"/>
    <col min="7180" max="7180" width="10.140625" style="1" bestFit="1" customWidth="1"/>
    <col min="7181" max="7181" width="9.5703125" style="1" bestFit="1" customWidth="1"/>
    <col min="7182" max="7182" width="11.140625" style="1" bestFit="1" customWidth="1"/>
    <col min="7183" max="7183" width="9.5703125" style="1" bestFit="1" customWidth="1"/>
    <col min="7184" max="7184" width="10.140625" style="1" bestFit="1" customWidth="1"/>
    <col min="7185" max="7185" width="8.5703125" style="1" bestFit="1" customWidth="1"/>
    <col min="7186" max="7186" width="10" style="1" bestFit="1" customWidth="1"/>
    <col min="7187" max="7187" width="8.5703125" style="1" bestFit="1" customWidth="1"/>
    <col min="7188" max="7188" width="10.140625" style="1" bestFit="1" customWidth="1"/>
    <col min="7189" max="7189" width="8.5703125" style="1" bestFit="1" customWidth="1"/>
    <col min="7190" max="7190" width="12.7109375" style="1" bestFit="1" customWidth="1"/>
    <col min="7191" max="7191" width="6.7109375" style="1" bestFit="1" customWidth="1"/>
    <col min="7192" max="7423" width="11.42578125" style="1"/>
    <col min="7424" max="7424" width="19.7109375" style="1" customWidth="1"/>
    <col min="7425" max="7425" width="8.5703125" style="1" bestFit="1" customWidth="1"/>
    <col min="7426" max="7426" width="12.7109375" style="1" bestFit="1" customWidth="1"/>
    <col min="7427" max="7427" width="8.5703125" style="1" bestFit="1" customWidth="1"/>
    <col min="7428" max="7428" width="11.140625" style="1" bestFit="1" customWidth="1"/>
    <col min="7429" max="7429" width="8.5703125" style="1" bestFit="1" customWidth="1"/>
    <col min="7430" max="7430" width="11.140625" style="1" bestFit="1" customWidth="1"/>
    <col min="7431" max="7431" width="8.5703125" style="1" bestFit="1" customWidth="1"/>
    <col min="7432" max="7432" width="10.140625" style="1" bestFit="1" customWidth="1"/>
    <col min="7433" max="7433" width="8.5703125" style="1" bestFit="1" customWidth="1"/>
    <col min="7434" max="7434" width="10" style="1" bestFit="1" customWidth="1"/>
    <col min="7435" max="7435" width="8.5703125" style="1" bestFit="1" customWidth="1"/>
    <col min="7436" max="7436" width="10.140625" style="1" bestFit="1" customWidth="1"/>
    <col min="7437" max="7437" width="9.5703125" style="1" bestFit="1" customWidth="1"/>
    <col min="7438" max="7438" width="11.140625" style="1" bestFit="1" customWidth="1"/>
    <col min="7439" max="7439" width="9.5703125" style="1" bestFit="1" customWidth="1"/>
    <col min="7440" max="7440" width="10.140625" style="1" bestFit="1" customWidth="1"/>
    <col min="7441" max="7441" width="8.5703125" style="1" bestFit="1" customWidth="1"/>
    <col min="7442" max="7442" width="10" style="1" bestFit="1" customWidth="1"/>
    <col min="7443" max="7443" width="8.5703125" style="1" bestFit="1" customWidth="1"/>
    <col min="7444" max="7444" width="10.140625" style="1" bestFit="1" customWidth="1"/>
    <col min="7445" max="7445" width="8.5703125" style="1" bestFit="1" customWidth="1"/>
    <col min="7446" max="7446" width="12.7109375" style="1" bestFit="1" customWidth="1"/>
    <col min="7447" max="7447" width="6.7109375" style="1" bestFit="1" customWidth="1"/>
    <col min="7448" max="7679" width="11.42578125" style="1"/>
    <col min="7680" max="7680" width="19.7109375" style="1" customWidth="1"/>
    <col min="7681" max="7681" width="8.5703125" style="1" bestFit="1" customWidth="1"/>
    <col min="7682" max="7682" width="12.7109375" style="1" bestFit="1" customWidth="1"/>
    <col min="7683" max="7683" width="8.5703125" style="1" bestFit="1" customWidth="1"/>
    <col min="7684" max="7684" width="11.140625" style="1" bestFit="1" customWidth="1"/>
    <col min="7685" max="7685" width="8.5703125" style="1" bestFit="1" customWidth="1"/>
    <col min="7686" max="7686" width="11.140625" style="1" bestFit="1" customWidth="1"/>
    <col min="7687" max="7687" width="8.5703125" style="1" bestFit="1" customWidth="1"/>
    <col min="7688" max="7688" width="10.140625" style="1" bestFit="1" customWidth="1"/>
    <col min="7689" max="7689" width="8.5703125" style="1" bestFit="1" customWidth="1"/>
    <col min="7690" max="7690" width="10" style="1" bestFit="1" customWidth="1"/>
    <col min="7691" max="7691" width="8.5703125" style="1" bestFit="1" customWidth="1"/>
    <col min="7692" max="7692" width="10.140625" style="1" bestFit="1" customWidth="1"/>
    <col min="7693" max="7693" width="9.5703125" style="1" bestFit="1" customWidth="1"/>
    <col min="7694" max="7694" width="11.140625" style="1" bestFit="1" customWidth="1"/>
    <col min="7695" max="7695" width="9.5703125" style="1" bestFit="1" customWidth="1"/>
    <col min="7696" max="7696" width="10.140625" style="1" bestFit="1" customWidth="1"/>
    <col min="7697" max="7697" width="8.5703125" style="1" bestFit="1" customWidth="1"/>
    <col min="7698" max="7698" width="10" style="1" bestFit="1" customWidth="1"/>
    <col min="7699" max="7699" width="8.5703125" style="1" bestFit="1" customWidth="1"/>
    <col min="7700" max="7700" width="10.140625" style="1" bestFit="1" customWidth="1"/>
    <col min="7701" max="7701" width="8.5703125" style="1" bestFit="1" customWidth="1"/>
    <col min="7702" max="7702" width="12.7109375" style="1" bestFit="1" customWidth="1"/>
    <col min="7703" max="7703" width="6.7109375" style="1" bestFit="1" customWidth="1"/>
    <col min="7704" max="7935" width="11.42578125" style="1"/>
    <col min="7936" max="7936" width="19.7109375" style="1" customWidth="1"/>
    <col min="7937" max="7937" width="8.5703125" style="1" bestFit="1" customWidth="1"/>
    <col min="7938" max="7938" width="12.7109375" style="1" bestFit="1" customWidth="1"/>
    <col min="7939" max="7939" width="8.5703125" style="1" bestFit="1" customWidth="1"/>
    <col min="7940" max="7940" width="11.140625" style="1" bestFit="1" customWidth="1"/>
    <col min="7941" max="7941" width="8.5703125" style="1" bestFit="1" customWidth="1"/>
    <col min="7942" max="7942" width="11.140625" style="1" bestFit="1" customWidth="1"/>
    <col min="7943" max="7943" width="8.5703125" style="1" bestFit="1" customWidth="1"/>
    <col min="7944" max="7944" width="10.140625" style="1" bestFit="1" customWidth="1"/>
    <col min="7945" max="7945" width="8.5703125" style="1" bestFit="1" customWidth="1"/>
    <col min="7946" max="7946" width="10" style="1" bestFit="1" customWidth="1"/>
    <col min="7947" max="7947" width="8.5703125" style="1" bestFit="1" customWidth="1"/>
    <col min="7948" max="7948" width="10.140625" style="1" bestFit="1" customWidth="1"/>
    <col min="7949" max="7949" width="9.5703125" style="1" bestFit="1" customWidth="1"/>
    <col min="7950" max="7950" width="11.140625" style="1" bestFit="1" customWidth="1"/>
    <col min="7951" max="7951" width="9.5703125" style="1" bestFit="1" customWidth="1"/>
    <col min="7952" max="7952" width="10.140625" style="1" bestFit="1" customWidth="1"/>
    <col min="7953" max="7953" width="8.5703125" style="1" bestFit="1" customWidth="1"/>
    <col min="7954" max="7954" width="10" style="1" bestFit="1" customWidth="1"/>
    <col min="7955" max="7955" width="8.5703125" style="1" bestFit="1" customWidth="1"/>
    <col min="7956" max="7956" width="10.140625" style="1" bestFit="1" customWidth="1"/>
    <col min="7957" max="7957" width="8.5703125" style="1" bestFit="1" customWidth="1"/>
    <col min="7958" max="7958" width="12.7109375" style="1" bestFit="1" customWidth="1"/>
    <col min="7959" max="7959" width="6.7109375" style="1" bestFit="1" customWidth="1"/>
    <col min="7960" max="8191" width="11.42578125" style="1"/>
    <col min="8192" max="8192" width="19.7109375" style="1" customWidth="1"/>
    <col min="8193" max="8193" width="8.5703125" style="1" bestFit="1" customWidth="1"/>
    <col min="8194" max="8194" width="12.7109375" style="1" bestFit="1" customWidth="1"/>
    <col min="8195" max="8195" width="8.5703125" style="1" bestFit="1" customWidth="1"/>
    <col min="8196" max="8196" width="11.140625" style="1" bestFit="1" customWidth="1"/>
    <col min="8197" max="8197" width="8.5703125" style="1" bestFit="1" customWidth="1"/>
    <col min="8198" max="8198" width="11.140625" style="1" bestFit="1" customWidth="1"/>
    <col min="8199" max="8199" width="8.5703125" style="1" bestFit="1" customWidth="1"/>
    <col min="8200" max="8200" width="10.140625" style="1" bestFit="1" customWidth="1"/>
    <col min="8201" max="8201" width="8.5703125" style="1" bestFit="1" customWidth="1"/>
    <col min="8202" max="8202" width="10" style="1" bestFit="1" customWidth="1"/>
    <col min="8203" max="8203" width="8.5703125" style="1" bestFit="1" customWidth="1"/>
    <col min="8204" max="8204" width="10.140625" style="1" bestFit="1" customWidth="1"/>
    <col min="8205" max="8205" width="9.5703125" style="1" bestFit="1" customWidth="1"/>
    <col min="8206" max="8206" width="11.140625" style="1" bestFit="1" customWidth="1"/>
    <col min="8207" max="8207" width="9.5703125" style="1" bestFit="1" customWidth="1"/>
    <col min="8208" max="8208" width="10.140625" style="1" bestFit="1" customWidth="1"/>
    <col min="8209" max="8209" width="8.5703125" style="1" bestFit="1" customWidth="1"/>
    <col min="8210" max="8210" width="10" style="1" bestFit="1" customWidth="1"/>
    <col min="8211" max="8211" width="8.5703125" style="1" bestFit="1" customWidth="1"/>
    <col min="8212" max="8212" width="10.140625" style="1" bestFit="1" customWidth="1"/>
    <col min="8213" max="8213" width="8.5703125" style="1" bestFit="1" customWidth="1"/>
    <col min="8214" max="8214" width="12.7109375" style="1" bestFit="1" customWidth="1"/>
    <col min="8215" max="8215" width="6.7109375" style="1" bestFit="1" customWidth="1"/>
    <col min="8216" max="8447" width="11.42578125" style="1"/>
    <col min="8448" max="8448" width="19.7109375" style="1" customWidth="1"/>
    <col min="8449" max="8449" width="8.5703125" style="1" bestFit="1" customWidth="1"/>
    <col min="8450" max="8450" width="12.7109375" style="1" bestFit="1" customWidth="1"/>
    <col min="8451" max="8451" width="8.5703125" style="1" bestFit="1" customWidth="1"/>
    <col min="8452" max="8452" width="11.140625" style="1" bestFit="1" customWidth="1"/>
    <col min="8453" max="8453" width="8.5703125" style="1" bestFit="1" customWidth="1"/>
    <col min="8454" max="8454" width="11.140625" style="1" bestFit="1" customWidth="1"/>
    <col min="8455" max="8455" width="8.5703125" style="1" bestFit="1" customWidth="1"/>
    <col min="8456" max="8456" width="10.140625" style="1" bestFit="1" customWidth="1"/>
    <col min="8457" max="8457" width="8.5703125" style="1" bestFit="1" customWidth="1"/>
    <col min="8458" max="8458" width="10" style="1" bestFit="1" customWidth="1"/>
    <col min="8459" max="8459" width="8.5703125" style="1" bestFit="1" customWidth="1"/>
    <col min="8460" max="8460" width="10.140625" style="1" bestFit="1" customWidth="1"/>
    <col min="8461" max="8461" width="9.5703125" style="1" bestFit="1" customWidth="1"/>
    <col min="8462" max="8462" width="11.140625" style="1" bestFit="1" customWidth="1"/>
    <col min="8463" max="8463" width="9.5703125" style="1" bestFit="1" customWidth="1"/>
    <col min="8464" max="8464" width="10.140625" style="1" bestFit="1" customWidth="1"/>
    <col min="8465" max="8465" width="8.5703125" style="1" bestFit="1" customWidth="1"/>
    <col min="8466" max="8466" width="10" style="1" bestFit="1" customWidth="1"/>
    <col min="8467" max="8467" width="8.5703125" style="1" bestFit="1" customWidth="1"/>
    <col min="8468" max="8468" width="10.140625" style="1" bestFit="1" customWidth="1"/>
    <col min="8469" max="8469" width="8.5703125" style="1" bestFit="1" customWidth="1"/>
    <col min="8470" max="8470" width="12.7109375" style="1" bestFit="1" customWidth="1"/>
    <col min="8471" max="8471" width="6.7109375" style="1" bestFit="1" customWidth="1"/>
    <col min="8472" max="8703" width="11.42578125" style="1"/>
    <col min="8704" max="8704" width="19.7109375" style="1" customWidth="1"/>
    <col min="8705" max="8705" width="8.5703125" style="1" bestFit="1" customWidth="1"/>
    <col min="8706" max="8706" width="12.7109375" style="1" bestFit="1" customWidth="1"/>
    <col min="8707" max="8707" width="8.5703125" style="1" bestFit="1" customWidth="1"/>
    <col min="8708" max="8708" width="11.140625" style="1" bestFit="1" customWidth="1"/>
    <col min="8709" max="8709" width="8.5703125" style="1" bestFit="1" customWidth="1"/>
    <col min="8710" max="8710" width="11.140625" style="1" bestFit="1" customWidth="1"/>
    <col min="8711" max="8711" width="8.5703125" style="1" bestFit="1" customWidth="1"/>
    <col min="8712" max="8712" width="10.140625" style="1" bestFit="1" customWidth="1"/>
    <col min="8713" max="8713" width="8.5703125" style="1" bestFit="1" customWidth="1"/>
    <col min="8714" max="8714" width="10" style="1" bestFit="1" customWidth="1"/>
    <col min="8715" max="8715" width="8.5703125" style="1" bestFit="1" customWidth="1"/>
    <col min="8716" max="8716" width="10.140625" style="1" bestFit="1" customWidth="1"/>
    <col min="8717" max="8717" width="9.5703125" style="1" bestFit="1" customWidth="1"/>
    <col min="8718" max="8718" width="11.140625" style="1" bestFit="1" customWidth="1"/>
    <col min="8719" max="8719" width="9.5703125" style="1" bestFit="1" customWidth="1"/>
    <col min="8720" max="8720" width="10.140625" style="1" bestFit="1" customWidth="1"/>
    <col min="8721" max="8721" width="8.5703125" style="1" bestFit="1" customWidth="1"/>
    <col min="8722" max="8722" width="10" style="1" bestFit="1" customWidth="1"/>
    <col min="8723" max="8723" width="8.5703125" style="1" bestFit="1" customWidth="1"/>
    <col min="8724" max="8724" width="10.140625" style="1" bestFit="1" customWidth="1"/>
    <col min="8725" max="8725" width="8.5703125" style="1" bestFit="1" customWidth="1"/>
    <col min="8726" max="8726" width="12.7109375" style="1" bestFit="1" customWidth="1"/>
    <col min="8727" max="8727" width="6.7109375" style="1" bestFit="1" customWidth="1"/>
    <col min="8728" max="8959" width="11.42578125" style="1"/>
    <col min="8960" max="8960" width="19.7109375" style="1" customWidth="1"/>
    <col min="8961" max="8961" width="8.5703125" style="1" bestFit="1" customWidth="1"/>
    <col min="8962" max="8962" width="12.7109375" style="1" bestFit="1" customWidth="1"/>
    <col min="8963" max="8963" width="8.5703125" style="1" bestFit="1" customWidth="1"/>
    <col min="8964" max="8964" width="11.140625" style="1" bestFit="1" customWidth="1"/>
    <col min="8965" max="8965" width="8.5703125" style="1" bestFit="1" customWidth="1"/>
    <col min="8966" max="8966" width="11.140625" style="1" bestFit="1" customWidth="1"/>
    <col min="8967" max="8967" width="8.5703125" style="1" bestFit="1" customWidth="1"/>
    <col min="8968" max="8968" width="10.140625" style="1" bestFit="1" customWidth="1"/>
    <col min="8969" max="8969" width="8.5703125" style="1" bestFit="1" customWidth="1"/>
    <col min="8970" max="8970" width="10" style="1" bestFit="1" customWidth="1"/>
    <col min="8971" max="8971" width="8.5703125" style="1" bestFit="1" customWidth="1"/>
    <col min="8972" max="8972" width="10.140625" style="1" bestFit="1" customWidth="1"/>
    <col min="8973" max="8973" width="9.5703125" style="1" bestFit="1" customWidth="1"/>
    <col min="8974" max="8974" width="11.140625" style="1" bestFit="1" customWidth="1"/>
    <col min="8975" max="8975" width="9.5703125" style="1" bestFit="1" customWidth="1"/>
    <col min="8976" max="8976" width="10.140625" style="1" bestFit="1" customWidth="1"/>
    <col min="8977" max="8977" width="8.5703125" style="1" bestFit="1" customWidth="1"/>
    <col min="8978" max="8978" width="10" style="1" bestFit="1" customWidth="1"/>
    <col min="8979" max="8979" width="8.5703125" style="1" bestFit="1" customWidth="1"/>
    <col min="8980" max="8980" width="10.140625" style="1" bestFit="1" customWidth="1"/>
    <col min="8981" max="8981" width="8.5703125" style="1" bestFit="1" customWidth="1"/>
    <col min="8982" max="8982" width="12.7109375" style="1" bestFit="1" customWidth="1"/>
    <col min="8983" max="8983" width="6.7109375" style="1" bestFit="1" customWidth="1"/>
    <col min="8984" max="9215" width="11.42578125" style="1"/>
    <col min="9216" max="9216" width="19.7109375" style="1" customWidth="1"/>
    <col min="9217" max="9217" width="8.5703125" style="1" bestFit="1" customWidth="1"/>
    <col min="9218" max="9218" width="12.7109375" style="1" bestFit="1" customWidth="1"/>
    <col min="9219" max="9219" width="8.5703125" style="1" bestFit="1" customWidth="1"/>
    <col min="9220" max="9220" width="11.140625" style="1" bestFit="1" customWidth="1"/>
    <col min="9221" max="9221" width="8.5703125" style="1" bestFit="1" customWidth="1"/>
    <col min="9222" max="9222" width="11.140625" style="1" bestFit="1" customWidth="1"/>
    <col min="9223" max="9223" width="8.5703125" style="1" bestFit="1" customWidth="1"/>
    <col min="9224" max="9224" width="10.140625" style="1" bestFit="1" customWidth="1"/>
    <col min="9225" max="9225" width="8.5703125" style="1" bestFit="1" customWidth="1"/>
    <col min="9226" max="9226" width="10" style="1" bestFit="1" customWidth="1"/>
    <col min="9227" max="9227" width="8.5703125" style="1" bestFit="1" customWidth="1"/>
    <col min="9228" max="9228" width="10.140625" style="1" bestFit="1" customWidth="1"/>
    <col min="9229" max="9229" width="9.5703125" style="1" bestFit="1" customWidth="1"/>
    <col min="9230" max="9230" width="11.140625" style="1" bestFit="1" customWidth="1"/>
    <col min="9231" max="9231" width="9.5703125" style="1" bestFit="1" customWidth="1"/>
    <col min="9232" max="9232" width="10.140625" style="1" bestFit="1" customWidth="1"/>
    <col min="9233" max="9233" width="8.5703125" style="1" bestFit="1" customWidth="1"/>
    <col min="9234" max="9234" width="10" style="1" bestFit="1" customWidth="1"/>
    <col min="9235" max="9235" width="8.5703125" style="1" bestFit="1" customWidth="1"/>
    <col min="9236" max="9236" width="10.140625" style="1" bestFit="1" customWidth="1"/>
    <col min="9237" max="9237" width="8.5703125" style="1" bestFit="1" customWidth="1"/>
    <col min="9238" max="9238" width="12.7109375" style="1" bestFit="1" customWidth="1"/>
    <col min="9239" max="9239" width="6.7109375" style="1" bestFit="1" customWidth="1"/>
    <col min="9240" max="9471" width="11.42578125" style="1"/>
    <col min="9472" max="9472" width="19.7109375" style="1" customWidth="1"/>
    <col min="9473" max="9473" width="8.5703125" style="1" bestFit="1" customWidth="1"/>
    <col min="9474" max="9474" width="12.7109375" style="1" bestFit="1" customWidth="1"/>
    <col min="9475" max="9475" width="8.5703125" style="1" bestFit="1" customWidth="1"/>
    <col min="9476" max="9476" width="11.140625" style="1" bestFit="1" customWidth="1"/>
    <col min="9477" max="9477" width="8.5703125" style="1" bestFit="1" customWidth="1"/>
    <col min="9478" max="9478" width="11.140625" style="1" bestFit="1" customWidth="1"/>
    <col min="9479" max="9479" width="8.5703125" style="1" bestFit="1" customWidth="1"/>
    <col min="9480" max="9480" width="10.140625" style="1" bestFit="1" customWidth="1"/>
    <col min="9481" max="9481" width="8.5703125" style="1" bestFit="1" customWidth="1"/>
    <col min="9482" max="9482" width="10" style="1" bestFit="1" customWidth="1"/>
    <col min="9483" max="9483" width="8.5703125" style="1" bestFit="1" customWidth="1"/>
    <col min="9484" max="9484" width="10.140625" style="1" bestFit="1" customWidth="1"/>
    <col min="9485" max="9485" width="9.5703125" style="1" bestFit="1" customWidth="1"/>
    <col min="9486" max="9486" width="11.140625" style="1" bestFit="1" customWidth="1"/>
    <col min="9487" max="9487" width="9.5703125" style="1" bestFit="1" customWidth="1"/>
    <col min="9488" max="9488" width="10.140625" style="1" bestFit="1" customWidth="1"/>
    <col min="9489" max="9489" width="8.5703125" style="1" bestFit="1" customWidth="1"/>
    <col min="9490" max="9490" width="10" style="1" bestFit="1" customWidth="1"/>
    <col min="9491" max="9491" width="8.5703125" style="1" bestFit="1" customWidth="1"/>
    <col min="9492" max="9492" width="10.140625" style="1" bestFit="1" customWidth="1"/>
    <col min="9493" max="9493" width="8.5703125" style="1" bestFit="1" customWidth="1"/>
    <col min="9494" max="9494" width="12.7109375" style="1" bestFit="1" customWidth="1"/>
    <col min="9495" max="9495" width="6.7109375" style="1" bestFit="1" customWidth="1"/>
    <col min="9496" max="9727" width="11.42578125" style="1"/>
    <col min="9728" max="9728" width="19.7109375" style="1" customWidth="1"/>
    <col min="9729" max="9729" width="8.5703125" style="1" bestFit="1" customWidth="1"/>
    <col min="9730" max="9730" width="12.7109375" style="1" bestFit="1" customWidth="1"/>
    <col min="9731" max="9731" width="8.5703125" style="1" bestFit="1" customWidth="1"/>
    <col min="9732" max="9732" width="11.140625" style="1" bestFit="1" customWidth="1"/>
    <col min="9733" max="9733" width="8.5703125" style="1" bestFit="1" customWidth="1"/>
    <col min="9734" max="9734" width="11.140625" style="1" bestFit="1" customWidth="1"/>
    <col min="9735" max="9735" width="8.5703125" style="1" bestFit="1" customWidth="1"/>
    <col min="9736" max="9736" width="10.140625" style="1" bestFit="1" customWidth="1"/>
    <col min="9737" max="9737" width="8.5703125" style="1" bestFit="1" customWidth="1"/>
    <col min="9738" max="9738" width="10" style="1" bestFit="1" customWidth="1"/>
    <col min="9739" max="9739" width="8.5703125" style="1" bestFit="1" customWidth="1"/>
    <col min="9740" max="9740" width="10.140625" style="1" bestFit="1" customWidth="1"/>
    <col min="9741" max="9741" width="9.5703125" style="1" bestFit="1" customWidth="1"/>
    <col min="9742" max="9742" width="11.140625" style="1" bestFit="1" customWidth="1"/>
    <col min="9743" max="9743" width="9.5703125" style="1" bestFit="1" customWidth="1"/>
    <col min="9744" max="9744" width="10.140625" style="1" bestFit="1" customWidth="1"/>
    <col min="9745" max="9745" width="8.5703125" style="1" bestFit="1" customWidth="1"/>
    <col min="9746" max="9746" width="10" style="1" bestFit="1" customWidth="1"/>
    <col min="9747" max="9747" width="8.5703125" style="1" bestFit="1" customWidth="1"/>
    <col min="9748" max="9748" width="10.140625" style="1" bestFit="1" customWidth="1"/>
    <col min="9749" max="9749" width="8.5703125" style="1" bestFit="1" customWidth="1"/>
    <col min="9750" max="9750" width="12.7109375" style="1" bestFit="1" customWidth="1"/>
    <col min="9751" max="9751" width="6.7109375" style="1" bestFit="1" customWidth="1"/>
    <col min="9752" max="9983" width="11.42578125" style="1"/>
    <col min="9984" max="9984" width="19.7109375" style="1" customWidth="1"/>
    <col min="9985" max="9985" width="8.5703125" style="1" bestFit="1" customWidth="1"/>
    <col min="9986" max="9986" width="12.7109375" style="1" bestFit="1" customWidth="1"/>
    <col min="9987" max="9987" width="8.5703125" style="1" bestFit="1" customWidth="1"/>
    <col min="9988" max="9988" width="11.140625" style="1" bestFit="1" customWidth="1"/>
    <col min="9989" max="9989" width="8.5703125" style="1" bestFit="1" customWidth="1"/>
    <col min="9990" max="9990" width="11.140625" style="1" bestFit="1" customWidth="1"/>
    <col min="9991" max="9991" width="8.5703125" style="1" bestFit="1" customWidth="1"/>
    <col min="9992" max="9992" width="10.140625" style="1" bestFit="1" customWidth="1"/>
    <col min="9993" max="9993" width="8.5703125" style="1" bestFit="1" customWidth="1"/>
    <col min="9994" max="9994" width="10" style="1" bestFit="1" customWidth="1"/>
    <col min="9995" max="9995" width="8.5703125" style="1" bestFit="1" customWidth="1"/>
    <col min="9996" max="9996" width="10.140625" style="1" bestFit="1" customWidth="1"/>
    <col min="9997" max="9997" width="9.5703125" style="1" bestFit="1" customWidth="1"/>
    <col min="9998" max="9998" width="11.140625" style="1" bestFit="1" customWidth="1"/>
    <col min="9999" max="9999" width="9.5703125" style="1" bestFit="1" customWidth="1"/>
    <col min="10000" max="10000" width="10.140625" style="1" bestFit="1" customWidth="1"/>
    <col min="10001" max="10001" width="8.5703125" style="1" bestFit="1" customWidth="1"/>
    <col min="10002" max="10002" width="10" style="1" bestFit="1" customWidth="1"/>
    <col min="10003" max="10003" width="8.5703125" style="1" bestFit="1" customWidth="1"/>
    <col min="10004" max="10004" width="10.140625" style="1" bestFit="1" customWidth="1"/>
    <col min="10005" max="10005" width="8.5703125" style="1" bestFit="1" customWidth="1"/>
    <col min="10006" max="10006" width="12.7109375" style="1" bestFit="1" customWidth="1"/>
    <col min="10007" max="10007" width="6.7109375" style="1" bestFit="1" customWidth="1"/>
    <col min="10008" max="10239" width="11.42578125" style="1"/>
    <col min="10240" max="10240" width="19.7109375" style="1" customWidth="1"/>
    <col min="10241" max="10241" width="8.5703125" style="1" bestFit="1" customWidth="1"/>
    <col min="10242" max="10242" width="12.7109375" style="1" bestFit="1" customWidth="1"/>
    <col min="10243" max="10243" width="8.5703125" style="1" bestFit="1" customWidth="1"/>
    <col min="10244" max="10244" width="11.140625" style="1" bestFit="1" customWidth="1"/>
    <col min="10245" max="10245" width="8.5703125" style="1" bestFit="1" customWidth="1"/>
    <col min="10246" max="10246" width="11.140625" style="1" bestFit="1" customWidth="1"/>
    <col min="10247" max="10247" width="8.5703125" style="1" bestFit="1" customWidth="1"/>
    <col min="10248" max="10248" width="10.140625" style="1" bestFit="1" customWidth="1"/>
    <col min="10249" max="10249" width="8.5703125" style="1" bestFit="1" customWidth="1"/>
    <col min="10250" max="10250" width="10" style="1" bestFit="1" customWidth="1"/>
    <col min="10251" max="10251" width="8.5703125" style="1" bestFit="1" customWidth="1"/>
    <col min="10252" max="10252" width="10.140625" style="1" bestFit="1" customWidth="1"/>
    <col min="10253" max="10253" width="9.5703125" style="1" bestFit="1" customWidth="1"/>
    <col min="10254" max="10254" width="11.140625" style="1" bestFit="1" customWidth="1"/>
    <col min="10255" max="10255" width="9.5703125" style="1" bestFit="1" customWidth="1"/>
    <col min="10256" max="10256" width="10.140625" style="1" bestFit="1" customWidth="1"/>
    <col min="10257" max="10257" width="8.5703125" style="1" bestFit="1" customWidth="1"/>
    <col min="10258" max="10258" width="10" style="1" bestFit="1" customWidth="1"/>
    <col min="10259" max="10259" width="8.5703125" style="1" bestFit="1" customWidth="1"/>
    <col min="10260" max="10260" width="10.140625" style="1" bestFit="1" customWidth="1"/>
    <col min="10261" max="10261" width="8.5703125" style="1" bestFit="1" customWidth="1"/>
    <col min="10262" max="10262" width="12.7109375" style="1" bestFit="1" customWidth="1"/>
    <col min="10263" max="10263" width="6.7109375" style="1" bestFit="1" customWidth="1"/>
    <col min="10264" max="10495" width="11.42578125" style="1"/>
    <col min="10496" max="10496" width="19.7109375" style="1" customWidth="1"/>
    <col min="10497" max="10497" width="8.5703125" style="1" bestFit="1" customWidth="1"/>
    <col min="10498" max="10498" width="12.7109375" style="1" bestFit="1" customWidth="1"/>
    <col min="10499" max="10499" width="8.5703125" style="1" bestFit="1" customWidth="1"/>
    <col min="10500" max="10500" width="11.140625" style="1" bestFit="1" customWidth="1"/>
    <col min="10501" max="10501" width="8.5703125" style="1" bestFit="1" customWidth="1"/>
    <col min="10502" max="10502" width="11.140625" style="1" bestFit="1" customWidth="1"/>
    <col min="10503" max="10503" width="8.5703125" style="1" bestFit="1" customWidth="1"/>
    <col min="10504" max="10504" width="10.140625" style="1" bestFit="1" customWidth="1"/>
    <col min="10505" max="10505" width="8.5703125" style="1" bestFit="1" customWidth="1"/>
    <col min="10506" max="10506" width="10" style="1" bestFit="1" customWidth="1"/>
    <col min="10507" max="10507" width="8.5703125" style="1" bestFit="1" customWidth="1"/>
    <col min="10508" max="10508" width="10.140625" style="1" bestFit="1" customWidth="1"/>
    <col min="10509" max="10509" width="9.5703125" style="1" bestFit="1" customWidth="1"/>
    <col min="10510" max="10510" width="11.140625" style="1" bestFit="1" customWidth="1"/>
    <col min="10511" max="10511" width="9.5703125" style="1" bestFit="1" customWidth="1"/>
    <col min="10512" max="10512" width="10.140625" style="1" bestFit="1" customWidth="1"/>
    <col min="10513" max="10513" width="8.5703125" style="1" bestFit="1" customWidth="1"/>
    <col min="10514" max="10514" width="10" style="1" bestFit="1" customWidth="1"/>
    <col min="10515" max="10515" width="8.5703125" style="1" bestFit="1" customWidth="1"/>
    <col min="10516" max="10516" width="10.140625" style="1" bestFit="1" customWidth="1"/>
    <col min="10517" max="10517" width="8.5703125" style="1" bestFit="1" customWidth="1"/>
    <col min="10518" max="10518" width="12.7109375" style="1" bestFit="1" customWidth="1"/>
    <col min="10519" max="10519" width="6.7109375" style="1" bestFit="1" customWidth="1"/>
    <col min="10520" max="10751" width="11.42578125" style="1"/>
    <col min="10752" max="10752" width="19.7109375" style="1" customWidth="1"/>
    <col min="10753" max="10753" width="8.5703125" style="1" bestFit="1" customWidth="1"/>
    <col min="10754" max="10754" width="12.7109375" style="1" bestFit="1" customWidth="1"/>
    <col min="10755" max="10755" width="8.5703125" style="1" bestFit="1" customWidth="1"/>
    <col min="10756" max="10756" width="11.140625" style="1" bestFit="1" customWidth="1"/>
    <col min="10757" max="10757" width="8.5703125" style="1" bestFit="1" customWidth="1"/>
    <col min="10758" max="10758" width="11.140625" style="1" bestFit="1" customWidth="1"/>
    <col min="10759" max="10759" width="8.5703125" style="1" bestFit="1" customWidth="1"/>
    <col min="10760" max="10760" width="10.140625" style="1" bestFit="1" customWidth="1"/>
    <col min="10761" max="10761" width="8.5703125" style="1" bestFit="1" customWidth="1"/>
    <col min="10762" max="10762" width="10" style="1" bestFit="1" customWidth="1"/>
    <col min="10763" max="10763" width="8.5703125" style="1" bestFit="1" customWidth="1"/>
    <col min="10764" max="10764" width="10.140625" style="1" bestFit="1" customWidth="1"/>
    <col min="10765" max="10765" width="9.5703125" style="1" bestFit="1" customWidth="1"/>
    <col min="10766" max="10766" width="11.140625" style="1" bestFit="1" customWidth="1"/>
    <col min="10767" max="10767" width="9.5703125" style="1" bestFit="1" customWidth="1"/>
    <col min="10768" max="10768" width="10.140625" style="1" bestFit="1" customWidth="1"/>
    <col min="10769" max="10769" width="8.5703125" style="1" bestFit="1" customWidth="1"/>
    <col min="10770" max="10770" width="10" style="1" bestFit="1" customWidth="1"/>
    <col min="10771" max="10771" width="8.5703125" style="1" bestFit="1" customWidth="1"/>
    <col min="10772" max="10772" width="10.140625" style="1" bestFit="1" customWidth="1"/>
    <col min="10773" max="10773" width="8.5703125" style="1" bestFit="1" customWidth="1"/>
    <col min="10774" max="10774" width="12.7109375" style="1" bestFit="1" customWidth="1"/>
    <col min="10775" max="10775" width="6.7109375" style="1" bestFit="1" customWidth="1"/>
    <col min="10776" max="11007" width="11.42578125" style="1"/>
    <col min="11008" max="11008" width="19.7109375" style="1" customWidth="1"/>
    <col min="11009" max="11009" width="8.5703125" style="1" bestFit="1" customWidth="1"/>
    <col min="11010" max="11010" width="12.7109375" style="1" bestFit="1" customWidth="1"/>
    <col min="11011" max="11011" width="8.5703125" style="1" bestFit="1" customWidth="1"/>
    <col min="11012" max="11012" width="11.140625" style="1" bestFit="1" customWidth="1"/>
    <col min="11013" max="11013" width="8.5703125" style="1" bestFit="1" customWidth="1"/>
    <col min="11014" max="11014" width="11.140625" style="1" bestFit="1" customWidth="1"/>
    <col min="11015" max="11015" width="8.5703125" style="1" bestFit="1" customWidth="1"/>
    <col min="11016" max="11016" width="10.140625" style="1" bestFit="1" customWidth="1"/>
    <col min="11017" max="11017" width="8.5703125" style="1" bestFit="1" customWidth="1"/>
    <col min="11018" max="11018" width="10" style="1" bestFit="1" customWidth="1"/>
    <col min="11019" max="11019" width="8.5703125" style="1" bestFit="1" customWidth="1"/>
    <col min="11020" max="11020" width="10.140625" style="1" bestFit="1" customWidth="1"/>
    <col min="11021" max="11021" width="9.5703125" style="1" bestFit="1" customWidth="1"/>
    <col min="11022" max="11022" width="11.140625" style="1" bestFit="1" customWidth="1"/>
    <col min="11023" max="11023" width="9.5703125" style="1" bestFit="1" customWidth="1"/>
    <col min="11024" max="11024" width="10.140625" style="1" bestFit="1" customWidth="1"/>
    <col min="11025" max="11025" width="8.5703125" style="1" bestFit="1" customWidth="1"/>
    <col min="11026" max="11026" width="10" style="1" bestFit="1" customWidth="1"/>
    <col min="11027" max="11027" width="8.5703125" style="1" bestFit="1" customWidth="1"/>
    <col min="11028" max="11028" width="10.140625" style="1" bestFit="1" customWidth="1"/>
    <col min="11029" max="11029" width="8.5703125" style="1" bestFit="1" customWidth="1"/>
    <col min="11030" max="11030" width="12.7109375" style="1" bestFit="1" customWidth="1"/>
    <col min="11031" max="11031" width="6.7109375" style="1" bestFit="1" customWidth="1"/>
    <col min="11032" max="11263" width="11.42578125" style="1"/>
    <col min="11264" max="11264" width="19.7109375" style="1" customWidth="1"/>
    <col min="11265" max="11265" width="8.5703125" style="1" bestFit="1" customWidth="1"/>
    <col min="11266" max="11266" width="12.7109375" style="1" bestFit="1" customWidth="1"/>
    <col min="11267" max="11267" width="8.5703125" style="1" bestFit="1" customWidth="1"/>
    <col min="11268" max="11268" width="11.140625" style="1" bestFit="1" customWidth="1"/>
    <col min="11269" max="11269" width="8.5703125" style="1" bestFit="1" customWidth="1"/>
    <col min="11270" max="11270" width="11.140625" style="1" bestFit="1" customWidth="1"/>
    <col min="11271" max="11271" width="8.5703125" style="1" bestFit="1" customWidth="1"/>
    <col min="11272" max="11272" width="10.140625" style="1" bestFit="1" customWidth="1"/>
    <col min="11273" max="11273" width="8.5703125" style="1" bestFit="1" customWidth="1"/>
    <col min="11274" max="11274" width="10" style="1" bestFit="1" customWidth="1"/>
    <col min="11275" max="11275" width="8.5703125" style="1" bestFit="1" customWidth="1"/>
    <col min="11276" max="11276" width="10.140625" style="1" bestFit="1" customWidth="1"/>
    <col min="11277" max="11277" width="9.5703125" style="1" bestFit="1" customWidth="1"/>
    <col min="11278" max="11278" width="11.140625" style="1" bestFit="1" customWidth="1"/>
    <col min="11279" max="11279" width="9.5703125" style="1" bestFit="1" customWidth="1"/>
    <col min="11280" max="11280" width="10.140625" style="1" bestFit="1" customWidth="1"/>
    <col min="11281" max="11281" width="8.5703125" style="1" bestFit="1" customWidth="1"/>
    <col min="11282" max="11282" width="10" style="1" bestFit="1" customWidth="1"/>
    <col min="11283" max="11283" width="8.5703125" style="1" bestFit="1" customWidth="1"/>
    <col min="11284" max="11284" width="10.140625" style="1" bestFit="1" customWidth="1"/>
    <col min="11285" max="11285" width="8.5703125" style="1" bestFit="1" customWidth="1"/>
    <col min="11286" max="11286" width="12.7109375" style="1" bestFit="1" customWidth="1"/>
    <col min="11287" max="11287" width="6.7109375" style="1" bestFit="1" customWidth="1"/>
    <col min="11288" max="11519" width="11.42578125" style="1"/>
    <col min="11520" max="11520" width="19.7109375" style="1" customWidth="1"/>
    <col min="11521" max="11521" width="8.5703125" style="1" bestFit="1" customWidth="1"/>
    <col min="11522" max="11522" width="12.7109375" style="1" bestFit="1" customWidth="1"/>
    <col min="11523" max="11523" width="8.5703125" style="1" bestFit="1" customWidth="1"/>
    <col min="11524" max="11524" width="11.140625" style="1" bestFit="1" customWidth="1"/>
    <col min="11525" max="11525" width="8.5703125" style="1" bestFit="1" customWidth="1"/>
    <col min="11526" max="11526" width="11.140625" style="1" bestFit="1" customWidth="1"/>
    <col min="11527" max="11527" width="8.5703125" style="1" bestFit="1" customWidth="1"/>
    <col min="11528" max="11528" width="10.140625" style="1" bestFit="1" customWidth="1"/>
    <col min="11529" max="11529" width="8.5703125" style="1" bestFit="1" customWidth="1"/>
    <col min="11530" max="11530" width="10" style="1" bestFit="1" customWidth="1"/>
    <col min="11531" max="11531" width="8.5703125" style="1" bestFit="1" customWidth="1"/>
    <col min="11532" max="11532" width="10.140625" style="1" bestFit="1" customWidth="1"/>
    <col min="11533" max="11533" width="9.5703125" style="1" bestFit="1" customWidth="1"/>
    <col min="11534" max="11534" width="11.140625" style="1" bestFit="1" customWidth="1"/>
    <col min="11535" max="11535" width="9.5703125" style="1" bestFit="1" customWidth="1"/>
    <col min="11536" max="11536" width="10.140625" style="1" bestFit="1" customWidth="1"/>
    <col min="11537" max="11537" width="8.5703125" style="1" bestFit="1" customWidth="1"/>
    <col min="11538" max="11538" width="10" style="1" bestFit="1" customWidth="1"/>
    <col min="11539" max="11539" width="8.5703125" style="1" bestFit="1" customWidth="1"/>
    <col min="11540" max="11540" width="10.140625" style="1" bestFit="1" customWidth="1"/>
    <col min="11541" max="11541" width="8.5703125" style="1" bestFit="1" customWidth="1"/>
    <col min="11542" max="11542" width="12.7109375" style="1" bestFit="1" customWidth="1"/>
    <col min="11543" max="11543" width="6.7109375" style="1" bestFit="1" customWidth="1"/>
    <col min="11544" max="11775" width="11.42578125" style="1"/>
    <col min="11776" max="11776" width="19.7109375" style="1" customWidth="1"/>
    <col min="11777" max="11777" width="8.5703125" style="1" bestFit="1" customWidth="1"/>
    <col min="11778" max="11778" width="12.7109375" style="1" bestFit="1" customWidth="1"/>
    <col min="11779" max="11779" width="8.5703125" style="1" bestFit="1" customWidth="1"/>
    <col min="11780" max="11780" width="11.140625" style="1" bestFit="1" customWidth="1"/>
    <col min="11781" max="11781" width="8.5703125" style="1" bestFit="1" customWidth="1"/>
    <col min="11782" max="11782" width="11.140625" style="1" bestFit="1" customWidth="1"/>
    <col min="11783" max="11783" width="8.5703125" style="1" bestFit="1" customWidth="1"/>
    <col min="11784" max="11784" width="10.140625" style="1" bestFit="1" customWidth="1"/>
    <col min="11785" max="11785" width="8.5703125" style="1" bestFit="1" customWidth="1"/>
    <col min="11786" max="11786" width="10" style="1" bestFit="1" customWidth="1"/>
    <col min="11787" max="11787" width="8.5703125" style="1" bestFit="1" customWidth="1"/>
    <col min="11788" max="11788" width="10.140625" style="1" bestFit="1" customWidth="1"/>
    <col min="11789" max="11789" width="9.5703125" style="1" bestFit="1" customWidth="1"/>
    <col min="11790" max="11790" width="11.140625" style="1" bestFit="1" customWidth="1"/>
    <col min="11791" max="11791" width="9.5703125" style="1" bestFit="1" customWidth="1"/>
    <col min="11792" max="11792" width="10.140625" style="1" bestFit="1" customWidth="1"/>
    <col min="11793" max="11793" width="8.5703125" style="1" bestFit="1" customWidth="1"/>
    <col min="11794" max="11794" width="10" style="1" bestFit="1" customWidth="1"/>
    <col min="11795" max="11795" width="8.5703125" style="1" bestFit="1" customWidth="1"/>
    <col min="11796" max="11796" width="10.140625" style="1" bestFit="1" customWidth="1"/>
    <col min="11797" max="11797" width="8.5703125" style="1" bestFit="1" customWidth="1"/>
    <col min="11798" max="11798" width="12.7109375" style="1" bestFit="1" customWidth="1"/>
    <col min="11799" max="11799" width="6.7109375" style="1" bestFit="1" customWidth="1"/>
    <col min="11800" max="12031" width="11.42578125" style="1"/>
    <col min="12032" max="12032" width="19.7109375" style="1" customWidth="1"/>
    <col min="12033" max="12033" width="8.5703125" style="1" bestFit="1" customWidth="1"/>
    <col min="12034" max="12034" width="12.7109375" style="1" bestFit="1" customWidth="1"/>
    <col min="12035" max="12035" width="8.5703125" style="1" bestFit="1" customWidth="1"/>
    <col min="12036" max="12036" width="11.140625" style="1" bestFit="1" customWidth="1"/>
    <col min="12037" max="12037" width="8.5703125" style="1" bestFit="1" customWidth="1"/>
    <col min="12038" max="12038" width="11.140625" style="1" bestFit="1" customWidth="1"/>
    <col min="12039" max="12039" width="8.5703125" style="1" bestFit="1" customWidth="1"/>
    <col min="12040" max="12040" width="10.140625" style="1" bestFit="1" customWidth="1"/>
    <col min="12041" max="12041" width="8.5703125" style="1" bestFit="1" customWidth="1"/>
    <col min="12042" max="12042" width="10" style="1" bestFit="1" customWidth="1"/>
    <col min="12043" max="12043" width="8.5703125" style="1" bestFit="1" customWidth="1"/>
    <col min="12044" max="12044" width="10.140625" style="1" bestFit="1" customWidth="1"/>
    <col min="12045" max="12045" width="9.5703125" style="1" bestFit="1" customWidth="1"/>
    <col min="12046" max="12046" width="11.140625" style="1" bestFit="1" customWidth="1"/>
    <col min="12047" max="12047" width="9.5703125" style="1" bestFit="1" customWidth="1"/>
    <col min="12048" max="12048" width="10.140625" style="1" bestFit="1" customWidth="1"/>
    <col min="12049" max="12049" width="8.5703125" style="1" bestFit="1" customWidth="1"/>
    <col min="12050" max="12050" width="10" style="1" bestFit="1" customWidth="1"/>
    <col min="12051" max="12051" width="8.5703125" style="1" bestFit="1" customWidth="1"/>
    <col min="12052" max="12052" width="10.140625" style="1" bestFit="1" customWidth="1"/>
    <col min="12053" max="12053" width="8.5703125" style="1" bestFit="1" customWidth="1"/>
    <col min="12054" max="12054" width="12.7109375" style="1" bestFit="1" customWidth="1"/>
    <col min="12055" max="12055" width="6.7109375" style="1" bestFit="1" customWidth="1"/>
    <col min="12056" max="12287" width="11.42578125" style="1"/>
    <col min="12288" max="12288" width="19.7109375" style="1" customWidth="1"/>
    <col min="12289" max="12289" width="8.5703125" style="1" bestFit="1" customWidth="1"/>
    <col min="12290" max="12290" width="12.7109375" style="1" bestFit="1" customWidth="1"/>
    <col min="12291" max="12291" width="8.5703125" style="1" bestFit="1" customWidth="1"/>
    <col min="12292" max="12292" width="11.140625" style="1" bestFit="1" customWidth="1"/>
    <col min="12293" max="12293" width="8.5703125" style="1" bestFit="1" customWidth="1"/>
    <col min="12294" max="12294" width="11.140625" style="1" bestFit="1" customWidth="1"/>
    <col min="12295" max="12295" width="8.5703125" style="1" bestFit="1" customWidth="1"/>
    <col min="12296" max="12296" width="10.140625" style="1" bestFit="1" customWidth="1"/>
    <col min="12297" max="12297" width="8.5703125" style="1" bestFit="1" customWidth="1"/>
    <col min="12298" max="12298" width="10" style="1" bestFit="1" customWidth="1"/>
    <col min="12299" max="12299" width="8.5703125" style="1" bestFit="1" customWidth="1"/>
    <col min="12300" max="12300" width="10.140625" style="1" bestFit="1" customWidth="1"/>
    <col min="12301" max="12301" width="9.5703125" style="1" bestFit="1" customWidth="1"/>
    <col min="12302" max="12302" width="11.140625" style="1" bestFit="1" customWidth="1"/>
    <col min="12303" max="12303" width="9.5703125" style="1" bestFit="1" customWidth="1"/>
    <col min="12304" max="12304" width="10.140625" style="1" bestFit="1" customWidth="1"/>
    <col min="12305" max="12305" width="8.5703125" style="1" bestFit="1" customWidth="1"/>
    <col min="12306" max="12306" width="10" style="1" bestFit="1" customWidth="1"/>
    <col min="12307" max="12307" width="8.5703125" style="1" bestFit="1" customWidth="1"/>
    <col min="12308" max="12308" width="10.140625" style="1" bestFit="1" customWidth="1"/>
    <col min="12309" max="12309" width="8.5703125" style="1" bestFit="1" customWidth="1"/>
    <col min="12310" max="12310" width="12.7109375" style="1" bestFit="1" customWidth="1"/>
    <col min="12311" max="12311" width="6.7109375" style="1" bestFit="1" customWidth="1"/>
    <col min="12312" max="12543" width="11.42578125" style="1"/>
    <col min="12544" max="12544" width="19.7109375" style="1" customWidth="1"/>
    <col min="12545" max="12545" width="8.5703125" style="1" bestFit="1" customWidth="1"/>
    <col min="12546" max="12546" width="12.7109375" style="1" bestFit="1" customWidth="1"/>
    <col min="12547" max="12547" width="8.5703125" style="1" bestFit="1" customWidth="1"/>
    <col min="12548" max="12548" width="11.140625" style="1" bestFit="1" customWidth="1"/>
    <col min="12549" max="12549" width="8.5703125" style="1" bestFit="1" customWidth="1"/>
    <col min="12550" max="12550" width="11.140625" style="1" bestFit="1" customWidth="1"/>
    <col min="12551" max="12551" width="8.5703125" style="1" bestFit="1" customWidth="1"/>
    <col min="12552" max="12552" width="10.140625" style="1" bestFit="1" customWidth="1"/>
    <col min="12553" max="12553" width="8.5703125" style="1" bestFit="1" customWidth="1"/>
    <col min="12554" max="12554" width="10" style="1" bestFit="1" customWidth="1"/>
    <col min="12555" max="12555" width="8.5703125" style="1" bestFit="1" customWidth="1"/>
    <col min="12556" max="12556" width="10.140625" style="1" bestFit="1" customWidth="1"/>
    <col min="12557" max="12557" width="9.5703125" style="1" bestFit="1" customWidth="1"/>
    <col min="12558" max="12558" width="11.140625" style="1" bestFit="1" customWidth="1"/>
    <col min="12559" max="12559" width="9.5703125" style="1" bestFit="1" customWidth="1"/>
    <col min="12560" max="12560" width="10.140625" style="1" bestFit="1" customWidth="1"/>
    <col min="12561" max="12561" width="8.5703125" style="1" bestFit="1" customWidth="1"/>
    <col min="12562" max="12562" width="10" style="1" bestFit="1" customWidth="1"/>
    <col min="12563" max="12563" width="8.5703125" style="1" bestFit="1" customWidth="1"/>
    <col min="12564" max="12564" width="10.140625" style="1" bestFit="1" customWidth="1"/>
    <col min="12565" max="12565" width="8.5703125" style="1" bestFit="1" customWidth="1"/>
    <col min="12566" max="12566" width="12.7109375" style="1" bestFit="1" customWidth="1"/>
    <col min="12567" max="12567" width="6.7109375" style="1" bestFit="1" customWidth="1"/>
    <col min="12568" max="12799" width="11.42578125" style="1"/>
    <col min="12800" max="12800" width="19.7109375" style="1" customWidth="1"/>
    <col min="12801" max="12801" width="8.5703125" style="1" bestFit="1" customWidth="1"/>
    <col min="12802" max="12802" width="12.7109375" style="1" bestFit="1" customWidth="1"/>
    <col min="12803" max="12803" width="8.5703125" style="1" bestFit="1" customWidth="1"/>
    <col min="12804" max="12804" width="11.140625" style="1" bestFit="1" customWidth="1"/>
    <col min="12805" max="12805" width="8.5703125" style="1" bestFit="1" customWidth="1"/>
    <col min="12806" max="12806" width="11.140625" style="1" bestFit="1" customWidth="1"/>
    <col min="12807" max="12807" width="8.5703125" style="1" bestFit="1" customWidth="1"/>
    <col min="12808" max="12808" width="10.140625" style="1" bestFit="1" customWidth="1"/>
    <col min="12809" max="12809" width="8.5703125" style="1" bestFit="1" customWidth="1"/>
    <col min="12810" max="12810" width="10" style="1" bestFit="1" customWidth="1"/>
    <col min="12811" max="12811" width="8.5703125" style="1" bestFit="1" customWidth="1"/>
    <col min="12812" max="12812" width="10.140625" style="1" bestFit="1" customWidth="1"/>
    <col min="12813" max="12813" width="9.5703125" style="1" bestFit="1" customWidth="1"/>
    <col min="12814" max="12814" width="11.140625" style="1" bestFit="1" customWidth="1"/>
    <col min="12815" max="12815" width="9.5703125" style="1" bestFit="1" customWidth="1"/>
    <col min="12816" max="12816" width="10.140625" style="1" bestFit="1" customWidth="1"/>
    <col min="12817" max="12817" width="8.5703125" style="1" bestFit="1" customWidth="1"/>
    <col min="12818" max="12818" width="10" style="1" bestFit="1" customWidth="1"/>
    <col min="12819" max="12819" width="8.5703125" style="1" bestFit="1" customWidth="1"/>
    <col min="12820" max="12820" width="10.140625" style="1" bestFit="1" customWidth="1"/>
    <col min="12821" max="12821" width="8.5703125" style="1" bestFit="1" customWidth="1"/>
    <col min="12822" max="12822" width="12.7109375" style="1" bestFit="1" customWidth="1"/>
    <col min="12823" max="12823" width="6.7109375" style="1" bestFit="1" customWidth="1"/>
    <col min="12824" max="13055" width="11.42578125" style="1"/>
    <col min="13056" max="13056" width="19.7109375" style="1" customWidth="1"/>
    <col min="13057" max="13057" width="8.5703125" style="1" bestFit="1" customWidth="1"/>
    <col min="13058" max="13058" width="12.7109375" style="1" bestFit="1" customWidth="1"/>
    <col min="13059" max="13059" width="8.5703125" style="1" bestFit="1" customWidth="1"/>
    <col min="13060" max="13060" width="11.140625" style="1" bestFit="1" customWidth="1"/>
    <col min="13061" max="13061" width="8.5703125" style="1" bestFit="1" customWidth="1"/>
    <col min="13062" max="13062" width="11.140625" style="1" bestFit="1" customWidth="1"/>
    <col min="13063" max="13063" width="8.5703125" style="1" bestFit="1" customWidth="1"/>
    <col min="13064" max="13064" width="10.140625" style="1" bestFit="1" customWidth="1"/>
    <col min="13065" max="13065" width="8.5703125" style="1" bestFit="1" customWidth="1"/>
    <col min="13066" max="13066" width="10" style="1" bestFit="1" customWidth="1"/>
    <col min="13067" max="13067" width="8.5703125" style="1" bestFit="1" customWidth="1"/>
    <col min="13068" max="13068" width="10.140625" style="1" bestFit="1" customWidth="1"/>
    <col min="13069" max="13069" width="9.5703125" style="1" bestFit="1" customWidth="1"/>
    <col min="13070" max="13070" width="11.140625" style="1" bestFit="1" customWidth="1"/>
    <col min="13071" max="13071" width="9.5703125" style="1" bestFit="1" customWidth="1"/>
    <col min="13072" max="13072" width="10.140625" style="1" bestFit="1" customWidth="1"/>
    <col min="13073" max="13073" width="8.5703125" style="1" bestFit="1" customWidth="1"/>
    <col min="13074" max="13074" width="10" style="1" bestFit="1" customWidth="1"/>
    <col min="13075" max="13075" width="8.5703125" style="1" bestFit="1" customWidth="1"/>
    <col min="13076" max="13076" width="10.140625" style="1" bestFit="1" customWidth="1"/>
    <col min="13077" max="13077" width="8.5703125" style="1" bestFit="1" customWidth="1"/>
    <col min="13078" max="13078" width="12.7109375" style="1" bestFit="1" customWidth="1"/>
    <col min="13079" max="13079" width="6.7109375" style="1" bestFit="1" customWidth="1"/>
    <col min="13080" max="13311" width="11.42578125" style="1"/>
    <col min="13312" max="13312" width="19.7109375" style="1" customWidth="1"/>
    <col min="13313" max="13313" width="8.5703125" style="1" bestFit="1" customWidth="1"/>
    <col min="13314" max="13314" width="12.7109375" style="1" bestFit="1" customWidth="1"/>
    <col min="13315" max="13315" width="8.5703125" style="1" bestFit="1" customWidth="1"/>
    <col min="13316" max="13316" width="11.140625" style="1" bestFit="1" customWidth="1"/>
    <col min="13317" max="13317" width="8.5703125" style="1" bestFit="1" customWidth="1"/>
    <col min="13318" max="13318" width="11.140625" style="1" bestFit="1" customWidth="1"/>
    <col min="13319" max="13319" width="8.5703125" style="1" bestFit="1" customWidth="1"/>
    <col min="13320" max="13320" width="10.140625" style="1" bestFit="1" customWidth="1"/>
    <col min="13321" max="13321" width="8.5703125" style="1" bestFit="1" customWidth="1"/>
    <col min="13322" max="13322" width="10" style="1" bestFit="1" customWidth="1"/>
    <col min="13323" max="13323" width="8.5703125" style="1" bestFit="1" customWidth="1"/>
    <col min="13324" max="13324" width="10.140625" style="1" bestFit="1" customWidth="1"/>
    <col min="13325" max="13325" width="9.5703125" style="1" bestFit="1" customWidth="1"/>
    <col min="13326" max="13326" width="11.140625" style="1" bestFit="1" customWidth="1"/>
    <col min="13327" max="13327" width="9.5703125" style="1" bestFit="1" customWidth="1"/>
    <col min="13328" max="13328" width="10.140625" style="1" bestFit="1" customWidth="1"/>
    <col min="13329" max="13329" width="8.5703125" style="1" bestFit="1" customWidth="1"/>
    <col min="13330" max="13330" width="10" style="1" bestFit="1" customWidth="1"/>
    <col min="13331" max="13331" width="8.5703125" style="1" bestFit="1" customWidth="1"/>
    <col min="13332" max="13332" width="10.140625" style="1" bestFit="1" customWidth="1"/>
    <col min="13333" max="13333" width="8.5703125" style="1" bestFit="1" customWidth="1"/>
    <col min="13334" max="13334" width="12.7109375" style="1" bestFit="1" customWidth="1"/>
    <col min="13335" max="13335" width="6.7109375" style="1" bestFit="1" customWidth="1"/>
    <col min="13336" max="13567" width="11.42578125" style="1"/>
    <col min="13568" max="13568" width="19.7109375" style="1" customWidth="1"/>
    <col min="13569" max="13569" width="8.5703125" style="1" bestFit="1" customWidth="1"/>
    <col min="13570" max="13570" width="12.7109375" style="1" bestFit="1" customWidth="1"/>
    <col min="13571" max="13571" width="8.5703125" style="1" bestFit="1" customWidth="1"/>
    <col min="13572" max="13572" width="11.140625" style="1" bestFit="1" customWidth="1"/>
    <col min="13573" max="13573" width="8.5703125" style="1" bestFit="1" customWidth="1"/>
    <col min="13574" max="13574" width="11.140625" style="1" bestFit="1" customWidth="1"/>
    <col min="13575" max="13575" width="8.5703125" style="1" bestFit="1" customWidth="1"/>
    <col min="13576" max="13576" width="10.140625" style="1" bestFit="1" customWidth="1"/>
    <col min="13577" max="13577" width="8.5703125" style="1" bestFit="1" customWidth="1"/>
    <col min="13578" max="13578" width="10" style="1" bestFit="1" customWidth="1"/>
    <col min="13579" max="13579" width="8.5703125" style="1" bestFit="1" customWidth="1"/>
    <col min="13580" max="13580" width="10.140625" style="1" bestFit="1" customWidth="1"/>
    <col min="13581" max="13581" width="9.5703125" style="1" bestFit="1" customWidth="1"/>
    <col min="13582" max="13582" width="11.140625" style="1" bestFit="1" customWidth="1"/>
    <col min="13583" max="13583" width="9.5703125" style="1" bestFit="1" customWidth="1"/>
    <col min="13584" max="13584" width="10.140625" style="1" bestFit="1" customWidth="1"/>
    <col min="13585" max="13585" width="8.5703125" style="1" bestFit="1" customWidth="1"/>
    <col min="13586" max="13586" width="10" style="1" bestFit="1" customWidth="1"/>
    <col min="13587" max="13587" width="8.5703125" style="1" bestFit="1" customWidth="1"/>
    <col min="13588" max="13588" width="10.140625" style="1" bestFit="1" customWidth="1"/>
    <col min="13589" max="13589" width="8.5703125" style="1" bestFit="1" customWidth="1"/>
    <col min="13590" max="13590" width="12.7109375" style="1" bestFit="1" customWidth="1"/>
    <col min="13591" max="13591" width="6.7109375" style="1" bestFit="1" customWidth="1"/>
    <col min="13592" max="13823" width="11.42578125" style="1"/>
    <col min="13824" max="13824" width="19.7109375" style="1" customWidth="1"/>
    <col min="13825" max="13825" width="8.5703125" style="1" bestFit="1" customWidth="1"/>
    <col min="13826" max="13826" width="12.7109375" style="1" bestFit="1" customWidth="1"/>
    <col min="13827" max="13827" width="8.5703125" style="1" bestFit="1" customWidth="1"/>
    <col min="13828" max="13828" width="11.140625" style="1" bestFit="1" customWidth="1"/>
    <col min="13829" max="13829" width="8.5703125" style="1" bestFit="1" customWidth="1"/>
    <col min="13830" max="13830" width="11.140625" style="1" bestFit="1" customWidth="1"/>
    <col min="13831" max="13831" width="8.5703125" style="1" bestFit="1" customWidth="1"/>
    <col min="13832" max="13832" width="10.140625" style="1" bestFit="1" customWidth="1"/>
    <col min="13833" max="13833" width="8.5703125" style="1" bestFit="1" customWidth="1"/>
    <col min="13834" max="13834" width="10" style="1" bestFit="1" customWidth="1"/>
    <col min="13835" max="13835" width="8.5703125" style="1" bestFit="1" customWidth="1"/>
    <col min="13836" max="13836" width="10.140625" style="1" bestFit="1" customWidth="1"/>
    <col min="13837" max="13837" width="9.5703125" style="1" bestFit="1" customWidth="1"/>
    <col min="13838" max="13838" width="11.140625" style="1" bestFit="1" customWidth="1"/>
    <col min="13839" max="13839" width="9.5703125" style="1" bestFit="1" customWidth="1"/>
    <col min="13840" max="13840" width="10.140625" style="1" bestFit="1" customWidth="1"/>
    <col min="13841" max="13841" width="8.5703125" style="1" bestFit="1" customWidth="1"/>
    <col min="13842" max="13842" width="10" style="1" bestFit="1" customWidth="1"/>
    <col min="13843" max="13843" width="8.5703125" style="1" bestFit="1" customWidth="1"/>
    <col min="13844" max="13844" width="10.140625" style="1" bestFit="1" customWidth="1"/>
    <col min="13845" max="13845" width="8.5703125" style="1" bestFit="1" customWidth="1"/>
    <col min="13846" max="13846" width="12.7109375" style="1" bestFit="1" customWidth="1"/>
    <col min="13847" max="13847" width="6.7109375" style="1" bestFit="1" customWidth="1"/>
    <col min="13848" max="14079" width="11.42578125" style="1"/>
    <col min="14080" max="14080" width="19.7109375" style="1" customWidth="1"/>
    <col min="14081" max="14081" width="8.5703125" style="1" bestFit="1" customWidth="1"/>
    <col min="14082" max="14082" width="12.7109375" style="1" bestFit="1" customWidth="1"/>
    <col min="14083" max="14083" width="8.5703125" style="1" bestFit="1" customWidth="1"/>
    <col min="14084" max="14084" width="11.140625" style="1" bestFit="1" customWidth="1"/>
    <col min="14085" max="14085" width="8.5703125" style="1" bestFit="1" customWidth="1"/>
    <col min="14086" max="14086" width="11.140625" style="1" bestFit="1" customWidth="1"/>
    <col min="14087" max="14087" width="8.5703125" style="1" bestFit="1" customWidth="1"/>
    <col min="14088" max="14088" width="10.140625" style="1" bestFit="1" customWidth="1"/>
    <col min="14089" max="14089" width="8.5703125" style="1" bestFit="1" customWidth="1"/>
    <col min="14090" max="14090" width="10" style="1" bestFit="1" customWidth="1"/>
    <col min="14091" max="14091" width="8.5703125" style="1" bestFit="1" customWidth="1"/>
    <col min="14092" max="14092" width="10.140625" style="1" bestFit="1" customWidth="1"/>
    <col min="14093" max="14093" width="9.5703125" style="1" bestFit="1" customWidth="1"/>
    <col min="14094" max="14094" width="11.140625" style="1" bestFit="1" customWidth="1"/>
    <col min="14095" max="14095" width="9.5703125" style="1" bestFit="1" customWidth="1"/>
    <col min="14096" max="14096" width="10.140625" style="1" bestFit="1" customWidth="1"/>
    <col min="14097" max="14097" width="8.5703125" style="1" bestFit="1" customWidth="1"/>
    <col min="14098" max="14098" width="10" style="1" bestFit="1" customWidth="1"/>
    <col min="14099" max="14099" width="8.5703125" style="1" bestFit="1" customWidth="1"/>
    <col min="14100" max="14100" width="10.140625" style="1" bestFit="1" customWidth="1"/>
    <col min="14101" max="14101" width="8.5703125" style="1" bestFit="1" customWidth="1"/>
    <col min="14102" max="14102" width="12.7109375" style="1" bestFit="1" customWidth="1"/>
    <col min="14103" max="14103" width="6.7109375" style="1" bestFit="1" customWidth="1"/>
    <col min="14104" max="14335" width="11.42578125" style="1"/>
    <col min="14336" max="14336" width="19.7109375" style="1" customWidth="1"/>
    <col min="14337" max="14337" width="8.5703125" style="1" bestFit="1" customWidth="1"/>
    <col min="14338" max="14338" width="12.7109375" style="1" bestFit="1" customWidth="1"/>
    <col min="14339" max="14339" width="8.5703125" style="1" bestFit="1" customWidth="1"/>
    <col min="14340" max="14340" width="11.140625" style="1" bestFit="1" customWidth="1"/>
    <col min="14341" max="14341" width="8.5703125" style="1" bestFit="1" customWidth="1"/>
    <col min="14342" max="14342" width="11.140625" style="1" bestFit="1" customWidth="1"/>
    <col min="14343" max="14343" width="8.5703125" style="1" bestFit="1" customWidth="1"/>
    <col min="14344" max="14344" width="10.140625" style="1" bestFit="1" customWidth="1"/>
    <col min="14345" max="14345" width="8.5703125" style="1" bestFit="1" customWidth="1"/>
    <col min="14346" max="14346" width="10" style="1" bestFit="1" customWidth="1"/>
    <col min="14347" max="14347" width="8.5703125" style="1" bestFit="1" customWidth="1"/>
    <col min="14348" max="14348" width="10.140625" style="1" bestFit="1" customWidth="1"/>
    <col min="14349" max="14349" width="9.5703125" style="1" bestFit="1" customWidth="1"/>
    <col min="14350" max="14350" width="11.140625" style="1" bestFit="1" customWidth="1"/>
    <col min="14351" max="14351" width="9.5703125" style="1" bestFit="1" customWidth="1"/>
    <col min="14352" max="14352" width="10.140625" style="1" bestFit="1" customWidth="1"/>
    <col min="14353" max="14353" width="8.5703125" style="1" bestFit="1" customWidth="1"/>
    <col min="14354" max="14354" width="10" style="1" bestFit="1" customWidth="1"/>
    <col min="14355" max="14355" width="8.5703125" style="1" bestFit="1" customWidth="1"/>
    <col min="14356" max="14356" width="10.140625" style="1" bestFit="1" customWidth="1"/>
    <col min="14357" max="14357" width="8.5703125" style="1" bestFit="1" customWidth="1"/>
    <col min="14358" max="14358" width="12.7109375" style="1" bestFit="1" customWidth="1"/>
    <col min="14359" max="14359" width="6.7109375" style="1" bestFit="1" customWidth="1"/>
    <col min="14360" max="14591" width="11.42578125" style="1"/>
    <col min="14592" max="14592" width="19.7109375" style="1" customWidth="1"/>
    <col min="14593" max="14593" width="8.5703125" style="1" bestFit="1" customWidth="1"/>
    <col min="14594" max="14594" width="12.7109375" style="1" bestFit="1" customWidth="1"/>
    <col min="14595" max="14595" width="8.5703125" style="1" bestFit="1" customWidth="1"/>
    <col min="14596" max="14596" width="11.140625" style="1" bestFit="1" customWidth="1"/>
    <col min="14597" max="14597" width="8.5703125" style="1" bestFit="1" customWidth="1"/>
    <col min="14598" max="14598" width="11.140625" style="1" bestFit="1" customWidth="1"/>
    <col min="14599" max="14599" width="8.5703125" style="1" bestFit="1" customWidth="1"/>
    <col min="14600" max="14600" width="10.140625" style="1" bestFit="1" customWidth="1"/>
    <col min="14601" max="14601" width="8.5703125" style="1" bestFit="1" customWidth="1"/>
    <col min="14602" max="14602" width="10" style="1" bestFit="1" customWidth="1"/>
    <col min="14603" max="14603" width="8.5703125" style="1" bestFit="1" customWidth="1"/>
    <col min="14604" max="14604" width="10.140625" style="1" bestFit="1" customWidth="1"/>
    <col min="14605" max="14605" width="9.5703125" style="1" bestFit="1" customWidth="1"/>
    <col min="14606" max="14606" width="11.140625" style="1" bestFit="1" customWidth="1"/>
    <col min="14607" max="14607" width="9.5703125" style="1" bestFit="1" customWidth="1"/>
    <col min="14608" max="14608" width="10.140625" style="1" bestFit="1" customWidth="1"/>
    <col min="14609" max="14609" width="8.5703125" style="1" bestFit="1" customWidth="1"/>
    <col min="14610" max="14610" width="10" style="1" bestFit="1" customWidth="1"/>
    <col min="14611" max="14611" width="8.5703125" style="1" bestFit="1" customWidth="1"/>
    <col min="14612" max="14612" width="10.140625" style="1" bestFit="1" customWidth="1"/>
    <col min="14613" max="14613" width="8.5703125" style="1" bestFit="1" customWidth="1"/>
    <col min="14614" max="14614" width="12.7109375" style="1" bestFit="1" customWidth="1"/>
    <col min="14615" max="14615" width="6.7109375" style="1" bestFit="1" customWidth="1"/>
    <col min="14616" max="14847" width="11.42578125" style="1"/>
    <col min="14848" max="14848" width="19.7109375" style="1" customWidth="1"/>
    <col min="14849" max="14849" width="8.5703125" style="1" bestFit="1" customWidth="1"/>
    <col min="14850" max="14850" width="12.7109375" style="1" bestFit="1" customWidth="1"/>
    <col min="14851" max="14851" width="8.5703125" style="1" bestFit="1" customWidth="1"/>
    <col min="14852" max="14852" width="11.140625" style="1" bestFit="1" customWidth="1"/>
    <col min="14853" max="14853" width="8.5703125" style="1" bestFit="1" customWidth="1"/>
    <col min="14854" max="14854" width="11.140625" style="1" bestFit="1" customWidth="1"/>
    <col min="14855" max="14855" width="8.5703125" style="1" bestFit="1" customWidth="1"/>
    <col min="14856" max="14856" width="10.140625" style="1" bestFit="1" customWidth="1"/>
    <col min="14857" max="14857" width="8.5703125" style="1" bestFit="1" customWidth="1"/>
    <col min="14858" max="14858" width="10" style="1" bestFit="1" customWidth="1"/>
    <col min="14859" max="14859" width="8.5703125" style="1" bestFit="1" customWidth="1"/>
    <col min="14860" max="14860" width="10.140625" style="1" bestFit="1" customWidth="1"/>
    <col min="14861" max="14861" width="9.5703125" style="1" bestFit="1" customWidth="1"/>
    <col min="14862" max="14862" width="11.140625" style="1" bestFit="1" customWidth="1"/>
    <col min="14863" max="14863" width="9.5703125" style="1" bestFit="1" customWidth="1"/>
    <col min="14864" max="14864" width="10.140625" style="1" bestFit="1" customWidth="1"/>
    <col min="14865" max="14865" width="8.5703125" style="1" bestFit="1" customWidth="1"/>
    <col min="14866" max="14866" width="10" style="1" bestFit="1" customWidth="1"/>
    <col min="14867" max="14867" width="8.5703125" style="1" bestFit="1" customWidth="1"/>
    <col min="14868" max="14868" width="10.140625" style="1" bestFit="1" customWidth="1"/>
    <col min="14869" max="14869" width="8.5703125" style="1" bestFit="1" customWidth="1"/>
    <col min="14870" max="14870" width="12.7109375" style="1" bestFit="1" customWidth="1"/>
    <col min="14871" max="14871" width="6.7109375" style="1" bestFit="1" customWidth="1"/>
    <col min="14872" max="15103" width="11.42578125" style="1"/>
    <col min="15104" max="15104" width="19.7109375" style="1" customWidth="1"/>
    <col min="15105" max="15105" width="8.5703125" style="1" bestFit="1" customWidth="1"/>
    <col min="15106" max="15106" width="12.7109375" style="1" bestFit="1" customWidth="1"/>
    <col min="15107" max="15107" width="8.5703125" style="1" bestFit="1" customWidth="1"/>
    <col min="15108" max="15108" width="11.140625" style="1" bestFit="1" customWidth="1"/>
    <col min="15109" max="15109" width="8.5703125" style="1" bestFit="1" customWidth="1"/>
    <col min="15110" max="15110" width="11.140625" style="1" bestFit="1" customWidth="1"/>
    <col min="15111" max="15111" width="8.5703125" style="1" bestFit="1" customWidth="1"/>
    <col min="15112" max="15112" width="10.140625" style="1" bestFit="1" customWidth="1"/>
    <col min="15113" max="15113" width="8.5703125" style="1" bestFit="1" customWidth="1"/>
    <col min="15114" max="15114" width="10" style="1" bestFit="1" customWidth="1"/>
    <col min="15115" max="15115" width="8.5703125" style="1" bestFit="1" customWidth="1"/>
    <col min="15116" max="15116" width="10.140625" style="1" bestFit="1" customWidth="1"/>
    <col min="15117" max="15117" width="9.5703125" style="1" bestFit="1" customWidth="1"/>
    <col min="15118" max="15118" width="11.140625" style="1" bestFit="1" customWidth="1"/>
    <col min="15119" max="15119" width="9.5703125" style="1" bestFit="1" customWidth="1"/>
    <col min="15120" max="15120" width="10.140625" style="1" bestFit="1" customWidth="1"/>
    <col min="15121" max="15121" width="8.5703125" style="1" bestFit="1" customWidth="1"/>
    <col min="15122" max="15122" width="10" style="1" bestFit="1" customWidth="1"/>
    <col min="15123" max="15123" width="8.5703125" style="1" bestFit="1" customWidth="1"/>
    <col min="15124" max="15124" width="10.140625" style="1" bestFit="1" customWidth="1"/>
    <col min="15125" max="15125" width="8.5703125" style="1" bestFit="1" customWidth="1"/>
    <col min="15126" max="15126" width="12.7109375" style="1" bestFit="1" customWidth="1"/>
    <col min="15127" max="15127" width="6.7109375" style="1" bestFit="1" customWidth="1"/>
    <col min="15128" max="15359" width="11.42578125" style="1"/>
    <col min="15360" max="15360" width="19.7109375" style="1" customWidth="1"/>
    <col min="15361" max="15361" width="8.5703125" style="1" bestFit="1" customWidth="1"/>
    <col min="15362" max="15362" width="12.7109375" style="1" bestFit="1" customWidth="1"/>
    <col min="15363" max="15363" width="8.5703125" style="1" bestFit="1" customWidth="1"/>
    <col min="15364" max="15364" width="11.140625" style="1" bestFit="1" customWidth="1"/>
    <col min="15365" max="15365" width="8.5703125" style="1" bestFit="1" customWidth="1"/>
    <col min="15366" max="15366" width="11.140625" style="1" bestFit="1" customWidth="1"/>
    <col min="15367" max="15367" width="8.5703125" style="1" bestFit="1" customWidth="1"/>
    <col min="15368" max="15368" width="10.140625" style="1" bestFit="1" customWidth="1"/>
    <col min="15369" max="15369" width="8.5703125" style="1" bestFit="1" customWidth="1"/>
    <col min="15370" max="15370" width="10" style="1" bestFit="1" customWidth="1"/>
    <col min="15371" max="15371" width="8.5703125" style="1" bestFit="1" customWidth="1"/>
    <col min="15372" max="15372" width="10.140625" style="1" bestFit="1" customWidth="1"/>
    <col min="15373" max="15373" width="9.5703125" style="1" bestFit="1" customWidth="1"/>
    <col min="15374" max="15374" width="11.140625" style="1" bestFit="1" customWidth="1"/>
    <col min="15375" max="15375" width="9.5703125" style="1" bestFit="1" customWidth="1"/>
    <col min="15376" max="15376" width="10.140625" style="1" bestFit="1" customWidth="1"/>
    <col min="15377" max="15377" width="8.5703125" style="1" bestFit="1" customWidth="1"/>
    <col min="15378" max="15378" width="10" style="1" bestFit="1" customWidth="1"/>
    <col min="15379" max="15379" width="8.5703125" style="1" bestFit="1" customWidth="1"/>
    <col min="15380" max="15380" width="10.140625" style="1" bestFit="1" customWidth="1"/>
    <col min="15381" max="15381" width="8.5703125" style="1" bestFit="1" customWidth="1"/>
    <col min="15382" max="15382" width="12.7109375" style="1" bestFit="1" customWidth="1"/>
    <col min="15383" max="15383" width="6.7109375" style="1" bestFit="1" customWidth="1"/>
    <col min="15384" max="15615" width="11.42578125" style="1"/>
    <col min="15616" max="15616" width="19.7109375" style="1" customWidth="1"/>
    <col min="15617" max="15617" width="8.5703125" style="1" bestFit="1" customWidth="1"/>
    <col min="15618" max="15618" width="12.7109375" style="1" bestFit="1" customWidth="1"/>
    <col min="15619" max="15619" width="8.5703125" style="1" bestFit="1" customWidth="1"/>
    <col min="15620" max="15620" width="11.140625" style="1" bestFit="1" customWidth="1"/>
    <col min="15621" max="15621" width="8.5703125" style="1" bestFit="1" customWidth="1"/>
    <col min="15622" max="15622" width="11.140625" style="1" bestFit="1" customWidth="1"/>
    <col min="15623" max="15623" width="8.5703125" style="1" bestFit="1" customWidth="1"/>
    <col min="15624" max="15624" width="10.140625" style="1" bestFit="1" customWidth="1"/>
    <col min="15625" max="15625" width="8.5703125" style="1" bestFit="1" customWidth="1"/>
    <col min="15626" max="15626" width="10" style="1" bestFit="1" customWidth="1"/>
    <col min="15627" max="15627" width="8.5703125" style="1" bestFit="1" customWidth="1"/>
    <col min="15628" max="15628" width="10.140625" style="1" bestFit="1" customWidth="1"/>
    <col min="15629" max="15629" width="9.5703125" style="1" bestFit="1" customWidth="1"/>
    <col min="15630" max="15630" width="11.140625" style="1" bestFit="1" customWidth="1"/>
    <col min="15631" max="15631" width="9.5703125" style="1" bestFit="1" customWidth="1"/>
    <col min="15632" max="15632" width="10.140625" style="1" bestFit="1" customWidth="1"/>
    <col min="15633" max="15633" width="8.5703125" style="1" bestFit="1" customWidth="1"/>
    <col min="15634" max="15634" width="10" style="1" bestFit="1" customWidth="1"/>
    <col min="15635" max="15635" width="8.5703125" style="1" bestFit="1" customWidth="1"/>
    <col min="15636" max="15636" width="10.140625" style="1" bestFit="1" customWidth="1"/>
    <col min="15637" max="15637" width="8.5703125" style="1" bestFit="1" customWidth="1"/>
    <col min="15638" max="15638" width="12.7109375" style="1" bestFit="1" customWidth="1"/>
    <col min="15639" max="15639" width="6.7109375" style="1" bestFit="1" customWidth="1"/>
    <col min="15640" max="15871" width="11.42578125" style="1"/>
    <col min="15872" max="15872" width="19.7109375" style="1" customWidth="1"/>
    <col min="15873" max="15873" width="8.5703125" style="1" bestFit="1" customWidth="1"/>
    <col min="15874" max="15874" width="12.7109375" style="1" bestFit="1" customWidth="1"/>
    <col min="15875" max="15875" width="8.5703125" style="1" bestFit="1" customWidth="1"/>
    <col min="15876" max="15876" width="11.140625" style="1" bestFit="1" customWidth="1"/>
    <col min="15877" max="15877" width="8.5703125" style="1" bestFit="1" customWidth="1"/>
    <col min="15878" max="15878" width="11.140625" style="1" bestFit="1" customWidth="1"/>
    <col min="15879" max="15879" width="8.5703125" style="1" bestFit="1" customWidth="1"/>
    <col min="15880" max="15880" width="10.140625" style="1" bestFit="1" customWidth="1"/>
    <col min="15881" max="15881" width="8.5703125" style="1" bestFit="1" customWidth="1"/>
    <col min="15882" max="15882" width="10" style="1" bestFit="1" customWidth="1"/>
    <col min="15883" max="15883" width="8.5703125" style="1" bestFit="1" customWidth="1"/>
    <col min="15884" max="15884" width="10.140625" style="1" bestFit="1" customWidth="1"/>
    <col min="15885" max="15885" width="9.5703125" style="1" bestFit="1" customWidth="1"/>
    <col min="15886" max="15886" width="11.140625" style="1" bestFit="1" customWidth="1"/>
    <col min="15887" max="15887" width="9.5703125" style="1" bestFit="1" customWidth="1"/>
    <col min="15888" max="15888" width="10.140625" style="1" bestFit="1" customWidth="1"/>
    <col min="15889" max="15889" width="8.5703125" style="1" bestFit="1" customWidth="1"/>
    <col min="15890" max="15890" width="10" style="1" bestFit="1" customWidth="1"/>
    <col min="15891" max="15891" width="8.5703125" style="1" bestFit="1" customWidth="1"/>
    <col min="15892" max="15892" width="10.140625" style="1" bestFit="1" customWidth="1"/>
    <col min="15893" max="15893" width="8.5703125" style="1" bestFit="1" customWidth="1"/>
    <col min="15894" max="15894" width="12.7109375" style="1" bestFit="1" customWidth="1"/>
    <col min="15895" max="15895" width="6.7109375" style="1" bestFit="1" customWidth="1"/>
    <col min="15896" max="16127" width="11.42578125" style="1"/>
    <col min="16128" max="16128" width="19.7109375" style="1" customWidth="1"/>
    <col min="16129" max="16129" width="8.5703125" style="1" bestFit="1" customWidth="1"/>
    <col min="16130" max="16130" width="12.7109375" style="1" bestFit="1" customWidth="1"/>
    <col min="16131" max="16131" width="8.5703125" style="1" bestFit="1" customWidth="1"/>
    <col min="16132" max="16132" width="11.140625" style="1" bestFit="1" customWidth="1"/>
    <col min="16133" max="16133" width="8.5703125" style="1" bestFit="1" customWidth="1"/>
    <col min="16134" max="16134" width="11.140625" style="1" bestFit="1" customWidth="1"/>
    <col min="16135" max="16135" width="8.5703125" style="1" bestFit="1" customWidth="1"/>
    <col min="16136" max="16136" width="10.140625" style="1" bestFit="1" customWidth="1"/>
    <col min="16137" max="16137" width="8.5703125" style="1" bestFit="1" customWidth="1"/>
    <col min="16138" max="16138" width="10" style="1" bestFit="1" customWidth="1"/>
    <col min="16139" max="16139" width="8.5703125" style="1" bestFit="1" customWidth="1"/>
    <col min="16140" max="16140" width="10.140625" style="1" bestFit="1" customWidth="1"/>
    <col min="16141" max="16141" width="9.5703125" style="1" bestFit="1" customWidth="1"/>
    <col min="16142" max="16142" width="11.140625" style="1" bestFit="1" customWidth="1"/>
    <col min="16143" max="16143" width="9.5703125" style="1" bestFit="1" customWidth="1"/>
    <col min="16144" max="16144" width="10.140625" style="1" bestFit="1" customWidth="1"/>
    <col min="16145" max="16145" width="8.5703125" style="1" bestFit="1" customWidth="1"/>
    <col min="16146" max="16146" width="10" style="1" bestFit="1" customWidth="1"/>
    <col min="16147" max="16147" width="8.5703125" style="1" bestFit="1" customWidth="1"/>
    <col min="16148" max="16148" width="10.140625" style="1" bestFit="1" customWidth="1"/>
    <col min="16149" max="16149" width="8.5703125" style="1" bestFit="1" customWidth="1"/>
    <col min="16150" max="16150" width="12.7109375" style="1" bestFit="1" customWidth="1"/>
    <col min="16151" max="16151" width="6.7109375" style="1" bestFit="1" customWidth="1"/>
    <col min="16152" max="16384" width="11.42578125" style="1"/>
  </cols>
  <sheetData>
    <row r="1" spans="1:24" ht="12" thickBot="1" x14ac:dyDescent="0.2">
      <c r="A1" s="94" t="s">
        <v>1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6"/>
    </row>
    <row r="2" spans="1:24" ht="42.75" customHeight="1" thickBot="1" x14ac:dyDescent="0.2">
      <c r="A2" s="3" t="s">
        <v>2</v>
      </c>
      <c r="B2" s="4" t="s">
        <v>3</v>
      </c>
      <c r="C2" s="5"/>
      <c r="D2" s="4" t="s">
        <v>4</v>
      </c>
      <c r="E2" s="5"/>
      <c r="F2" s="4" t="s">
        <v>5</v>
      </c>
      <c r="G2" s="5"/>
      <c r="H2" s="4" t="s">
        <v>6</v>
      </c>
      <c r="I2" s="5"/>
      <c r="J2" s="4" t="s">
        <v>7</v>
      </c>
      <c r="K2" s="5"/>
      <c r="L2" s="4" t="s">
        <v>8</v>
      </c>
      <c r="M2" s="5"/>
      <c r="N2" s="4" t="s">
        <v>9</v>
      </c>
      <c r="O2" s="5"/>
      <c r="P2" s="4" t="s">
        <v>10</v>
      </c>
      <c r="Q2" s="5"/>
      <c r="R2" s="4" t="s">
        <v>11</v>
      </c>
      <c r="S2" s="5"/>
      <c r="T2" s="4" t="s">
        <v>12</v>
      </c>
      <c r="U2" s="5"/>
      <c r="V2" s="4" t="s">
        <v>13</v>
      </c>
      <c r="W2" s="5"/>
    </row>
    <row r="3" spans="1:24" ht="25.5" customHeight="1" thickBot="1" x14ac:dyDescent="0.2">
      <c r="A3" s="6"/>
      <c r="B3" s="7" t="s">
        <v>14</v>
      </c>
      <c r="C3" s="8" t="s">
        <v>15</v>
      </c>
      <c r="D3" s="7" t="s">
        <v>14</v>
      </c>
      <c r="E3" s="9" t="s">
        <v>16</v>
      </c>
      <c r="F3" s="7" t="s">
        <v>14</v>
      </c>
      <c r="G3" s="7" t="s">
        <v>17</v>
      </c>
      <c r="H3" s="7" t="s">
        <v>14</v>
      </c>
      <c r="I3" s="7" t="s">
        <v>17</v>
      </c>
      <c r="J3" s="7" t="s">
        <v>14</v>
      </c>
      <c r="K3" s="10" t="s">
        <v>17</v>
      </c>
      <c r="L3" s="7" t="s">
        <v>14</v>
      </c>
      <c r="M3" s="10" t="s">
        <v>17</v>
      </c>
      <c r="N3" s="7" t="s">
        <v>14</v>
      </c>
      <c r="O3" s="10" t="s">
        <v>17</v>
      </c>
      <c r="P3" s="7" t="s">
        <v>14</v>
      </c>
      <c r="Q3" s="10" t="s">
        <v>17</v>
      </c>
      <c r="R3" s="7" t="s">
        <v>14</v>
      </c>
      <c r="S3" s="10" t="s">
        <v>17</v>
      </c>
      <c r="T3" s="7" t="s">
        <v>14</v>
      </c>
      <c r="U3" s="10" t="s">
        <v>17</v>
      </c>
      <c r="V3" s="7" t="s">
        <v>14</v>
      </c>
      <c r="W3" s="7" t="s">
        <v>17</v>
      </c>
    </row>
    <row r="4" spans="1:24" ht="15.75" customHeight="1" x14ac:dyDescent="0.15">
      <c r="A4" s="11" t="s">
        <v>18</v>
      </c>
      <c r="B4" s="12">
        <f>C4/$C$64</f>
        <v>9.6452157889678619E-3</v>
      </c>
      <c r="C4" s="13">
        <f>'[1]CONSOLIDADO TOTAL X FPONDO 2024'!D11</f>
        <v>17628022</v>
      </c>
      <c r="D4" s="12">
        <f>E4/$E$64</f>
        <v>9.6452150144652853E-3</v>
      </c>
      <c r="E4" s="13">
        <f>'[1]CONSOLIDADO TOTAL X FPONDO 2024'!E11</f>
        <v>5297886</v>
      </c>
      <c r="F4" s="12">
        <f>G4/$G$64</f>
        <v>9.6452137578247506E-3</v>
      </c>
      <c r="G4" s="13">
        <f>'[1]CONSOLIDADO TOTAL X FPONDO 2024'!F11</f>
        <v>966797</v>
      </c>
      <c r="H4" s="12">
        <f t="shared" ref="H4:H63" si="0">I4/$I$64</f>
        <v>9.6452327745093196E-3</v>
      </c>
      <c r="I4" s="13">
        <f>'[1]CONSOLIDADO TOTAL X FPONDO 2024'!G11</f>
        <v>154767</v>
      </c>
      <c r="J4" s="12">
        <f>K4/$K$64</f>
        <v>9.6451884890834394E-3</v>
      </c>
      <c r="K4" s="13">
        <f>'[1]CONSOLIDADO TOTAL X FPONDO 2024'!I11</f>
        <v>23279</v>
      </c>
      <c r="L4" s="12">
        <f>M4/$M$64</f>
        <v>8.7506891390564528E-3</v>
      </c>
      <c r="M4" s="13">
        <f>'[1]CONSOLIDADO TOTAL X FPONDO 2024'!J11</f>
        <v>93743</v>
      </c>
      <c r="N4" s="12">
        <f>O4/$O$64</f>
        <v>6.0918022441362419E-3</v>
      </c>
      <c r="O4" s="13">
        <f>'[1]CONSOLIDADO TOTAL X FPONDO 2024'!K11</f>
        <v>677990</v>
      </c>
      <c r="P4" s="12">
        <f>Q4/$Q$64</f>
        <v>6.091804755991719E-3</v>
      </c>
      <c r="Q4" s="13">
        <f>'[1]CONSOLIDADO TOTAL X FPONDO 2024'!L11</f>
        <v>271157</v>
      </c>
      <c r="R4" s="12">
        <f>S4/$S$64</f>
        <v>8.7508264782590398E-3</v>
      </c>
      <c r="S4" s="13">
        <f>'[1]CONSOLIDADO TOTAL X FPONDO 2024'!M11</f>
        <v>12891</v>
      </c>
      <c r="T4" s="12">
        <f>U4/$U$64</f>
        <v>9.6452078572917214E-3</v>
      </c>
      <c r="U4" s="13">
        <f>SUM('[1]CONSOLIDADO TOTAL X FPONDO 2024'!T11)</f>
        <v>891956</v>
      </c>
      <c r="V4" s="14">
        <f>W4/$W$64</f>
        <v>9.4403785532263217E-3</v>
      </c>
      <c r="W4" s="15">
        <f>SUM(C4+E4+G4+I4+K4+M4+O4+Q4+S4+U4)</f>
        <v>26018488</v>
      </c>
      <c r="X4" s="2"/>
    </row>
    <row r="5" spans="1:24" ht="15.75" customHeight="1" x14ac:dyDescent="0.15">
      <c r="A5" s="16" t="s">
        <v>19</v>
      </c>
      <c r="B5" s="17">
        <f t="shared" ref="B5:B63" si="1">C5/$C$64</f>
        <v>1.5801893025861543E-2</v>
      </c>
      <c r="C5" s="18">
        <f>'[1]CONSOLIDADO TOTAL X FPONDO 2024'!D12</f>
        <v>28880237</v>
      </c>
      <c r="D5" s="17">
        <f t="shared" ref="D5:D63" si="2">E5/$E$64</f>
        <v>1.5801892968248639E-2</v>
      </c>
      <c r="E5" s="18">
        <f>'[1]CONSOLIDADO TOTAL X FPONDO 2024'!E12</f>
        <v>8679602</v>
      </c>
      <c r="F5" s="17">
        <f t="shared" ref="F5:F63" si="3">G5/$G$64</f>
        <v>1.5801898107737473E-2</v>
      </c>
      <c r="G5" s="18">
        <f>'[1]CONSOLIDADO TOTAL X FPONDO 2024'!F12</f>
        <v>1583918</v>
      </c>
      <c r="H5" s="17">
        <f t="shared" si="0"/>
        <v>1.5801923450129932E-2</v>
      </c>
      <c r="I5" s="18">
        <f>'[1]CONSOLIDADO TOTAL X FPONDO 2024'!G12</f>
        <v>253557</v>
      </c>
      <c r="J5" s="17">
        <f t="shared" ref="J5:J63" si="4">K5/$K$64</f>
        <v>1.5801718226584657E-2</v>
      </c>
      <c r="K5" s="18">
        <f>'[1]CONSOLIDADO TOTAL X FPONDO 2024'!I12</f>
        <v>38138</v>
      </c>
      <c r="L5" s="17">
        <f t="shared" ref="L5:L63" si="5">M5/$M$64</f>
        <v>1.4063104134348931E-2</v>
      </c>
      <c r="M5" s="18">
        <f>'[1]CONSOLIDADO TOTAL X FPONDO 2024'!J12</f>
        <v>150653</v>
      </c>
      <c r="N5" s="17">
        <f t="shared" ref="N5:N63" si="6">O5/$O$64</f>
        <v>1.337070580347335E-2</v>
      </c>
      <c r="O5" s="18">
        <f>'[1]CONSOLIDADO TOTAL X FPONDO 2024'!K12</f>
        <v>1488099</v>
      </c>
      <c r="P5" s="17">
        <f t="shared" ref="P5:P63" si="7">Q5/$Q$64</f>
        <v>1.3370711313915906E-2</v>
      </c>
      <c r="Q5" s="18">
        <f>'[1]CONSOLIDADO TOTAL X FPONDO 2024'!L12</f>
        <v>595154</v>
      </c>
      <c r="R5" s="17">
        <f t="shared" ref="R5:R63" si="8">S5/$S$64</f>
        <v>1.406336763246393E-2</v>
      </c>
      <c r="S5" s="18">
        <f>'[1]CONSOLIDADO TOTAL X FPONDO 2024'!M12</f>
        <v>20717</v>
      </c>
      <c r="T5" s="17">
        <f t="shared" ref="T5:T63" si="9">U5/$U$64</f>
        <v>1.5801911482534334E-2</v>
      </c>
      <c r="U5" s="18">
        <f>SUM('[1]CONSOLIDADO TOTAL X FPONDO 2024'!T12)</f>
        <v>1461307</v>
      </c>
      <c r="V5" s="19">
        <f t="shared" ref="V5:V63" si="10">W5/$W$64</f>
        <v>1.5656766110885321E-2</v>
      </c>
      <c r="W5" s="20">
        <f t="shared" ref="W5:W63" si="11">SUM(C5+E5+G5+I5+K5+M5+O5+Q5+S5+U5)</f>
        <v>43151382</v>
      </c>
      <c r="X5" s="2"/>
    </row>
    <row r="6" spans="1:24" ht="15.75" customHeight="1" x14ac:dyDescent="0.15">
      <c r="A6" s="16" t="s">
        <v>20</v>
      </c>
      <c r="B6" s="17">
        <f t="shared" si="1"/>
        <v>1.1179019857852765E-2</v>
      </c>
      <c r="C6" s="18">
        <f>'[1]CONSOLIDADO TOTAL X FPONDO 2024'!D13</f>
        <v>20431270</v>
      </c>
      <c r="D6" s="17">
        <f t="shared" si="2"/>
        <v>1.1179019259369146E-2</v>
      </c>
      <c r="E6" s="18">
        <f>'[1]CONSOLIDADO TOTAL X FPONDO 2024'!E13</f>
        <v>6140368</v>
      </c>
      <c r="F6" s="17">
        <f t="shared" si="3"/>
        <v>1.1179015014505826E-2</v>
      </c>
      <c r="G6" s="18">
        <f>'[1]CONSOLIDADO TOTAL X FPONDO 2024'!F13</f>
        <v>1120539</v>
      </c>
      <c r="H6" s="17">
        <f t="shared" si="0"/>
        <v>1.1179014677715099E-2</v>
      </c>
      <c r="I6" s="18">
        <f>'[1]CONSOLIDADO TOTAL X FPONDO 2024'!G13</f>
        <v>179378</v>
      </c>
      <c r="J6" s="17">
        <f t="shared" si="4"/>
        <v>1.1179038215729211E-2</v>
      </c>
      <c r="K6" s="18">
        <f>'[1]CONSOLIDADO TOTAL X FPONDO 2024'!I13</f>
        <v>26981</v>
      </c>
      <c r="L6" s="17">
        <f t="shared" si="5"/>
        <v>1.1039573617787284E-2</v>
      </c>
      <c r="M6" s="18">
        <f>'[1]CONSOLIDADO TOTAL X FPONDO 2024'!J13</f>
        <v>118263</v>
      </c>
      <c r="N6" s="17">
        <f t="shared" si="6"/>
        <v>9.1798344606493464E-3</v>
      </c>
      <c r="O6" s="18">
        <f>'[1]CONSOLIDADO TOTAL X FPONDO 2024'!K13</f>
        <v>1021674</v>
      </c>
      <c r="P6" s="17">
        <f t="shared" si="7"/>
        <v>9.1798420588461004E-3</v>
      </c>
      <c r="Q6" s="18">
        <f>'[1]CONSOLIDADO TOTAL X FPONDO 2024'!L13</f>
        <v>408611</v>
      </c>
      <c r="R6" s="17">
        <f t="shared" si="8"/>
        <v>1.1039848810482256E-2</v>
      </c>
      <c r="S6" s="18">
        <f>'[1]CONSOLIDADO TOTAL X FPONDO 2024'!M13</f>
        <v>16263</v>
      </c>
      <c r="T6" s="17">
        <f t="shared" si="9"/>
        <v>1.1179022947827546E-2</v>
      </c>
      <c r="U6" s="18">
        <f>SUM('[1]CONSOLIDADO TOTAL X FPONDO 2024'!T13)</f>
        <v>1033798</v>
      </c>
      <c r="V6" s="19">
        <f t="shared" si="10"/>
        <v>1.1065385259613602E-2</v>
      </c>
      <c r="W6" s="20">
        <f t="shared" si="11"/>
        <v>30497145</v>
      </c>
      <c r="X6" s="2"/>
    </row>
    <row r="7" spans="1:24" ht="15.75" customHeight="1" x14ac:dyDescent="0.15">
      <c r="A7" s="16" t="s">
        <v>21</v>
      </c>
      <c r="B7" s="17">
        <f t="shared" si="1"/>
        <v>1.4371204217279656E-2</v>
      </c>
      <c r="C7" s="18">
        <f>'[1]CONSOLIDADO TOTAL X FPONDO 2024'!D14</f>
        <v>26265447</v>
      </c>
      <c r="D7" s="17">
        <f t="shared" si="2"/>
        <v>1.4371204444068912E-2</v>
      </c>
      <c r="E7" s="18">
        <f>'[1]CONSOLIDADO TOTAL X FPONDO 2024'!E14</f>
        <v>7893759</v>
      </c>
      <c r="F7" s="17">
        <f t="shared" si="3"/>
        <v>1.4371203588238162E-2</v>
      </c>
      <c r="G7" s="18">
        <f>'[1]CONSOLIDADO TOTAL X FPONDO 2024'!F14</f>
        <v>1440511</v>
      </c>
      <c r="H7" s="17">
        <f t="shared" si="0"/>
        <v>1.4371220465615078E-2</v>
      </c>
      <c r="I7" s="18">
        <f>'[1]CONSOLIDADO TOTAL X FPONDO 2024'!G14</f>
        <v>230600</v>
      </c>
      <c r="J7" s="17">
        <f t="shared" si="4"/>
        <v>1.4371036674421543E-2</v>
      </c>
      <c r="K7" s="18">
        <f>'[1]CONSOLIDADO TOTAL X FPONDO 2024'!I14</f>
        <v>34685</v>
      </c>
      <c r="L7" s="17">
        <f t="shared" si="5"/>
        <v>1.6577143154788521E-2</v>
      </c>
      <c r="M7" s="18">
        <f>'[1]CONSOLIDADO TOTAL X FPONDO 2024'!J14</f>
        <v>177585</v>
      </c>
      <c r="N7" s="17">
        <f t="shared" si="6"/>
        <v>1.3895560943355907E-2</v>
      </c>
      <c r="O7" s="18">
        <f>'[1]CONSOLIDADO TOTAL X FPONDO 2024'!K14</f>
        <v>1546513</v>
      </c>
      <c r="P7" s="17">
        <f t="shared" si="7"/>
        <v>1.3895561281681734E-2</v>
      </c>
      <c r="Q7" s="18">
        <f>'[1]CONSOLIDADO TOTAL X FPONDO 2024'!L14</f>
        <v>618516</v>
      </c>
      <c r="R7" s="17">
        <f t="shared" si="8"/>
        <v>1.6577083437986639E-2</v>
      </c>
      <c r="S7" s="18">
        <f>'[1]CONSOLIDADO TOTAL X FPONDO 2024'!M14</f>
        <v>24420</v>
      </c>
      <c r="T7" s="17">
        <f t="shared" si="9"/>
        <v>1.4371214373297062E-2</v>
      </c>
      <c r="U7" s="18">
        <f>SUM('[1]CONSOLIDADO TOTAL X FPONDO 2024'!T14)</f>
        <v>1329001</v>
      </c>
      <c r="V7" s="19">
        <f t="shared" si="10"/>
        <v>1.4354068739051746E-2</v>
      </c>
      <c r="W7" s="20">
        <f t="shared" si="11"/>
        <v>39561037</v>
      </c>
      <c r="X7" s="2"/>
    </row>
    <row r="8" spans="1:24" ht="15.75" customHeight="1" x14ac:dyDescent="0.15">
      <c r="A8" s="16" t="s">
        <v>22</v>
      </c>
      <c r="B8" s="17">
        <f t="shared" si="1"/>
        <v>6.008890205566321E-2</v>
      </c>
      <c r="C8" s="18">
        <f>'[1]CONSOLIDADO TOTAL X FPONDO 2024'!D15</f>
        <v>109821129</v>
      </c>
      <c r="D8" s="17">
        <f t="shared" si="2"/>
        <v>6.0088901630346039E-2</v>
      </c>
      <c r="E8" s="18">
        <f>'[1]CONSOLIDADO TOTAL X FPONDO 2024'!E15</f>
        <v>33005397</v>
      </c>
      <c r="F8" s="17">
        <f t="shared" si="3"/>
        <v>6.008890045449071E-2</v>
      </c>
      <c r="G8" s="18">
        <f>'[1]CONSOLIDADO TOTAL X FPONDO 2024'!F15</f>
        <v>6023067</v>
      </c>
      <c r="H8" s="17">
        <f t="shared" si="0"/>
        <v>6.0088902139716432E-2</v>
      </c>
      <c r="I8" s="18">
        <f>'[1]CONSOLIDADO TOTAL X FPONDO 2024'!G15</f>
        <v>964184</v>
      </c>
      <c r="J8" s="17">
        <f t="shared" si="4"/>
        <v>6.0089039520868769E-2</v>
      </c>
      <c r="K8" s="18">
        <f>'[1]CONSOLIDADO TOTAL X FPONDO 2024'!I15</f>
        <v>145027</v>
      </c>
      <c r="L8" s="17">
        <f t="shared" si="5"/>
        <v>6.3072956232458816E-2</v>
      </c>
      <c r="M8" s="18">
        <f>'[1]CONSOLIDADO TOTAL X FPONDO 2024'!J15</f>
        <v>675678</v>
      </c>
      <c r="N8" s="17">
        <f t="shared" si="6"/>
        <v>6.6137084769603963E-2</v>
      </c>
      <c r="O8" s="18">
        <f>'[1]CONSOLIDADO TOTAL X FPONDO 2024'!K15</f>
        <v>7360758</v>
      </c>
      <c r="P8" s="17">
        <f t="shared" si="7"/>
        <v>6.6137094352217152E-2</v>
      </c>
      <c r="Q8" s="18">
        <f>'[1]CONSOLIDADO TOTAL X FPONDO 2024'!L15</f>
        <v>2943879</v>
      </c>
      <c r="R8" s="17">
        <f t="shared" si="8"/>
        <v>6.307301926933212E-2</v>
      </c>
      <c r="S8" s="18">
        <f>'[1]CONSOLIDADO TOTAL X FPONDO 2024'!M15</f>
        <v>92914</v>
      </c>
      <c r="T8" s="17">
        <f t="shared" si="9"/>
        <v>6.0088910927377656E-2</v>
      </c>
      <c r="U8" s="18">
        <f>SUM('[1]CONSOLIDADO TOTAL X FPONDO 2024'!T15)</f>
        <v>5556818</v>
      </c>
      <c r="V8" s="19">
        <f t="shared" si="10"/>
        <v>6.0444012587780482E-2</v>
      </c>
      <c r="W8" s="20">
        <f t="shared" si="11"/>
        <v>166588851</v>
      </c>
      <c r="X8" s="2"/>
    </row>
    <row r="9" spans="1:24" ht="15.75" customHeight="1" x14ac:dyDescent="0.15">
      <c r="A9" s="16" t="s">
        <v>23</v>
      </c>
      <c r="B9" s="17">
        <f t="shared" si="1"/>
        <v>1.1941007915956821E-2</v>
      </c>
      <c r="C9" s="18">
        <f>'[1]CONSOLIDADO TOTAL X FPONDO 2024'!D16</f>
        <v>21823913</v>
      </c>
      <c r="D9" s="17">
        <f t="shared" si="2"/>
        <v>1.1941007641637909E-2</v>
      </c>
      <c r="E9" s="18">
        <f>'[1]CONSOLIDADO TOTAL X FPONDO 2024'!E16</f>
        <v>6558910</v>
      </c>
      <c r="F9" s="17">
        <f t="shared" si="3"/>
        <v>1.1941007223427551E-2</v>
      </c>
      <c r="G9" s="18">
        <f>'[1]CONSOLIDADO TOTAL X FPONDO 2024'!F16</f>
        <v>1196918</v>
      </c>
      <c r="H9" s="17">
        <f t="shared" si="0"/>
        <v>1.1941013431544568E-2</v>
      </c>
      <c r="I9" s="18">
        <f>'[1]CONSOLIDADO TOTAL X FPONDO 2024'!G16</f>
        <v>191605</v>
      </c>
      <c r="J9" s="17">
        <f t="shared" si="4"/>
        <v>1.1940991118836064E-2</v>
      </c>
      <c r="K9" s="18">
        <f>'[1]CONSOLIDADO TOTAL X FPONDO 2024'!I16</f>
        <v>28820</v>
      </c>
      <c r="L9" s="17">
        <f t="shared" si="5"/>
        <v>8.8091247705281289E-3</v>
      </c>
      <c r="M9" s="18">
        <f>'[1]CONSOLIDADO TOTAL X FPONDO 2024'!J16</f>
        <v>94369</v>
      </c>
      <c r="N9" s="17">
        <f t="shared" si="6"/>
        <v>6.4152026455775541E-3</v>
      </c>
      <c r="O9" s="18">
        <f>'[1]CONSOLIDADO TOTAL X FPONDO 2024'!K16</f>
        <v>713983</v>
      </c>
      <c r="P9" s="17">
        <f t="shared" si="7"/>
        <v>6.4152023797392184E-3</v>
      </c>
      <c r="Q9" s="18">
        <f>'[1]CONSOLIDADO TOTAL X FPONDO 2024'!L16</f>
        <v>285552</v>
      </c>
      <c r="R9" s="17">
        <f t="shared" si="8"/>
        <v>8.8092060513821711E-3</v>
      </c>
      <c r="S9" s="18">
        <f>'[1]CONSOLIDADO TOTAL X FPONDO 2024'!M16</f>
        <v>12977</v>
      </c>
      <c r="T9" s="17">
        <f t="shared" si="9"/>
        <v>1.194099951580182E-2</v>
      </c>
      <c r="U9" s="18">
        <f>SUM('[1]CONSOLIDADO TOTAL X FPONDO 2024'!T16)</f>
        <v>1104263</v>
      </c>
      <c r="V9" s="19">
        <f t="shared" si="10"/>
        <v>1.1614775016314527E-2</v>
      </c>
      <c r="W9" s="20">
        <f t="shared" si="11"/>
        <v>32011310</v>
      </c>
      <c r="X9" s="2"/>
    </row>
    <row r="10" spans="1:24" ht="15.75" customHeight="1" x14ac:dyDescent="0.15">
      <c r="A10" s="16" t="s">
        <v>24</v>
      </c>
      <c r="B10" s="17">
        <f t="shared" si="1"/>
        <v>9.3946265232659129E-3</v>
      </c>
      <c r="C10" s="18">
        <f>'[1]CONSOLIDADO TOTAL X FPONDO 2024'!D17</f>
        <v>17170034</v>
      </c>
      <c r="D10" s="17">
        <f t="shared" si="2"/>
        <v>9.3946270091701482E-3</v>
      </c>
      <c r="E10" s="18">
        <f>'[1]CONSOLIDADO TOTAL X FPONDO 2024'!E17</f>
        <v>5160244</v>
      </c>
      <c r="F10" s="17">
        <f t="shared" si="3"/>
        <v>9.3946249794472411E-3</v>
      </c>
      <c r="G10" s="18">
        <f>'[1]CONSOLIDADO TOTAL X FPONDO 2024'!F17</f>
        <v>941679</v>
      </c>
      <c r="H10" s="17">
        <f t="shared" si="0"/>
        <v>9.3946400707268455E-3</v>
      </c>
      <c r="I10" s="18">
        <f>'[1]CONSOLIDADO TOTAL X FPONDO 2024'!G17</f>
        <v>150746</v>
      </c>
      <c r="J10" s="17">
        <f t="shared" si="4"/>
        <v>9.3945188281918425E-3</v>
      </c>
      <c r="K10" s="18">
        <f>'[1]CONSOLIDADO TOTAL X FPONDO 2024'!I17</f>
        <v>22674</v>
      </c>
      <c r="L10" s="17">
        <f t="shared" si="5"/>
        <v>1.0124953302836033E-2</v>
      </c>
      <c r="M10" s="18">
        <f>'[1]CONSOLIDADO TOTAL X FPONDO 2024'!J17</f>
        <v>108465</v>
      </c>
      <c r="N10" s="17">
        <f t="shared" si="6"/>
        <v>6.9699422000738913E-3</v>
      </c>
      <c r="O10" s="18">
        <f>'[1]CONSOLIDADO TOTAL X FPONDO 2024'!K17</f>
        <v>775723</v>
      </c>
      <c r="P10" s="17">
        <f t="shared" si="7"/>
        <v>6.969932086274353E-3</v>
      </c>
      <c r="Q10" s="18">
        <f>'[1]CONSOLIDADO TOTAL X FPONDO 2024'!L17</f>
        <v>310244</v>
      </c>
      <c r="R10" s="17">
        <f t="shared" si="8"/>
        <v>1.0124782943389464E-2</v>
      </c>
      <c r="S10" s="18">
        <f>'[1]CONSOLIDADO TOTAL X FPONDO 2024'!M17</f>
        <v>14915</v>
      </c>
      <c r="T10" s="17">
        <f t="shared" si="9"/>
        <v>9.3946363532386463E-3</v>
      </c>
      <c r="U10" s="18">
        <f>SUM('[1]CONSOLIDADO TOTAL X FPONDO 2024'!T17)</f>
        <v>868784</v>
      </c>
      <c r="V10" s="19">
        <f t="shared" si="10"/>
        <v>9.2607832371466199E-3</v>
      </c>
      <c r="W10" s="20">
        <f t="shared" si="11"/>
        <v>25523508</v>
      </c>
      <c r="X10" s="2"/>
    </row>
    <row r="11" spans="1:24" ht="15.75" customHeight="1" x14ac:dyDescent="0.15">
      <c r="A11" s="16" t="s">
        <v>25</v>
      </c>
      <c r="B11" s="17">
        <f t="shared" si="1"/>
        <v>2.895823053797484E-2</v>
      </c>
      <c r="C11" s="18">
        <f>'[1]CONSOLIDADO TOTAL X FPONDO 2024'!D18</f>
        <v>52925340</v>
      </c>
      <c r="D11" s="17">
        <f t="shared" si="2"/>
        <v>2.8958231134804665E-2</v>
      </c>
      <c r="E11" s="18">
        <f>'[1]CONSOLIDADO TOTAL X FPONDO 2024'!E18</f>
        <v>15906064</v>
      </c>
      <c r="F11" s="17">
        <f t="shared" si="3"/>
        <v>2.8958227983970578E-2</v>
      </c>
      <c r="G11" s="18">
        <f>'[1]CONSOLIDADO TOTAL X FPONDO 2024'!F18</f>
        <v>2902655</v>
      </c>
      <c r="H11" s="17">
        <f t="shared" si="0"/>
        <v>2.8958258522177361E-2</v>
      </c>
      <c r="I11" s="18">
        <f>'[1]CONSOLIDADO TOTAL X FPONDO 2024'!G18</f>
        <v>464663</v>
      </c>
      <c r="J11" s="17">
        <f t="shared" si="4"/>
        <v>2.8958353618240465E-2</v>
      </c>
      <c r="K11" s="18">
        <f>'[1]CONSOLIDADO TOTAL X FPONDO 2024'!I18</f>
        <v>69892</v>
      </c>
      <c r="L11" s="17">
        <f t="shared" si="5"/>
        <v>2.30292396590869E-2</v>
      </c>
      <c r="M11" s="18">
        <f>'[1]CONSOLIDADO TOTAL X FPONDO 2024'!J18</f>
        <v>246704</v>
      </c>
      <c r="N11" s="17">
        <f t="shared" si="6"/>
        <v>3.216943122510349E-2</v>
      </c>
      <c r="O11" s="18">
        <f>'[1]CONSOLIDADO TOTAL X FPONDO 2024'!K18</f>
        <v>3580312</v>
      </c>
      <c r="P11" s="17">
        <f t="shared" si="7"/>
        <v>3.216942539779593E-2</v>
      </c>
      <c r="Q11" s="18">
        <f>'[1]CONSOLIDADO TOTAL X FPONDO 2024'!L18</f>
        <v>1431918</v>
      </c>
      <c r="R11" s="17">
        <f t="shared" si="8"/>
        <v>2.3029383932583813E-2</v>
      </c>
      <c r="S11" s="18">
        <f>'[1]CONSOLIDADO TOTAL X FPONDO 2024'!M18</f>
        <v>33925</v>
      </c>
      <c r="T11" s="17">
        <f t="shared" si="9"/>
        <v>2.8958213070924312E-2</v>
      </c>
      <c r="U11" s="18">
        <f>SUM('[1]CONSOLIDADO TOTAL X FPONDO 2024'!T18)</f>
        <v>2677957</v>
      </c>
      <c r="V11" s="19">
        <f t="shared" si="10"/>
        <v>2.9113551644319408E-2</v>
      </c>
      <c r="W11" s="20">
        <f t="shared" si="11"/>
        <v>80239430</v>
      </c>
      <c r="X11" s="2"/>
    </row>
    <row r="12" spans="1:24" ht="15.75" customHeight="1" x14ac:dyDescent="0.15">
      <c r="A12" s="16" t="s">
        <v>26</v>
      </c>
      <c r="B12" s="17">
        <f t="shared" si="1"/>
        <v>3.8600097753822671E-2</v>
      </c>
      <c r="C12" s="18">
        <f>'[1]CONSOLIDADO TOTAL X FPONDO 2024'!D19</f>
        <v>70547242</v>
      </c>
      <c r="D12" s="17">
        <f t="shared" si="2"/>
        <v>3.8600098106218138E-2</v>
      </c>
      <c r="E12" s="18">
        <f>'[1]CONSOLIDADO TOTAL X FPONDO 2024'!E19</f>
        <v>21202111</v>
      </c>
      <c r="F12" s="17">
        <f t="shared" si="3"/>
        <v>3.8600099626947153E-2</v>
      </c>
      <c r="G12" s="18">
        <f>'[1]CONSOLIDADO TOTAL X FPONDO 2024'!F19</f>
        <v>3869117</v>
      </c>
      <c r="H12" s="17">
        <f t="shared" si="0"/>
        <v>3.8600125963186495E-2</v>
      </c>
      <c r="I12" s="18">
        <f>'[1]CONSOLIDADO TOTAL X FPONDO 2024'!G19</f>
        <v>619376</v>
      </c>
      <c r="J12" s="17">
        <f t="shared" si="4"/>
        <v>3.8600227467179886E-2</v>
      </c>
      <c r="K12" s="18">
        <f>'[1]CONSOLIDADO TOTAL X FPONDO 2024'!I19</f>
        <v>93163</v>
      </c>
      <c r="L12" s="17">
        <f t="shared" si="5"/>
        <v>3.4965137451620242E-2</v>
      </c>
      <c r="M12" s="18">
        <f>'[1]CONSOLIDADO TOTAL X FPONDO 2024'!J19</f>
        <v>374569</v>
      </c>
      <c r="N12" s="17">
        <f t="shared" si="6"/>
        <v>4.8005017203260676E-2</v>
      </c>
      <c r="O12" s="18">
        <f>'[1]CONSOLIDADO TOTAL X FPONDO 2024'!K19</f>
        <v>5342741</v>
      </c>
      <c r="P12" s="17">
        <f t="shared" si="7"/>
        <v>4.800501296645867E-2</v>
      </c>
      <c r="Q12" s="18">
        <f>'[1]CONSOLIDADO TOTAL X FPONDO 2024'!L19</f>
        <v>2136788</v>
      </c>
      <c r="R12" s="17">
        <f t="shared" si="8"/>
        <v>3.4965291307281564E-2</v>
      </c>
      <c r="S12" s="18">
        <f>'[1]CONSOLIDADO TOTAL X FPONDO 2024'!M19</f>
        <v>51508</v>
      </c>
      <c r="T12" s="17">
        <f t="shared" si="9"/>
        <v>3.8600079542286787E-2</v>
      </c>
      <c r="U12" s="18">
        <f>SUM('[1]CONSOLIDADO TOTAL X FPONDO 2024'!T19)</f>
        <v>3569604</v>
      </c>
      <c r="V12" s="19">
        <f t="shared" si="10"/>
        <v>3.911570563793023E-2</v>
      </c>
      <c r="W12" s="20">
        <f t="shared" si="11"/>
        <v>107806219</v>
      </c>
      <c r="X12" s="2"/>
    </row>
    <row r="13" spans="1:24" ht="15.75" customHeight="1" x14ac:dyDescent="0.15">
      <c r="A13" s="16" t="s">
        <v>27</v>
      </c>
      <c r="B13" s="17">
        <f t="shared" si="1"/>
        <v>2.1372079718136462E-2</v>
      </c>
      <c r="C13" s="18">
        <f>'[1]CONSOLIDADO TOTAL X FPONDO 2024'!D20</f>
        <v>39060556</v>
      </c>
      <c r="D13" s="17">
        <f t="shared" si="2"/>
        <v>2.1372078982407412E-2</v>
      </c>
      <c r="E13" s="18">
        <f>'[1]CONSOLIDADO TOTAL X FPONDO 2024'!E20</f>
        <v>11739172</v>
      </c>
      <c r="F13" s="17">
        <f t="shared" si="3"/>
        <v>2.1372076219413252E-2</v>
      </c>
      <c r="G13" s="18">
        <f>'[1]CONSOLIDADO TOTAL X FPONDO 2024'!F20</f>
        <v>2142250</v>
      </c>
      <c r="H13" s="17">
        <f t="shared" si="0"/>
        <v>2.1372048960866034E-2</v>
      </c>
      <c r="I13" s="18">
        <f>'[1]CONSOLIDADO TOTAL X FPONDO 2024'!G20</f>
        <v>342935</v>
      </c>
      <c r="J13" s="17">
        <f t="shared" si="4"/>
        <v>2.1371970988612141E-2</v>
      </c>
      <c r="K13" s="18">
        <f>'[1]CONSOLIDADO TOTAL X FPONDO 2024'!I20</f>
        <v>51582</v>
      </c>
      <c r="L13" s="17">
        <f t="shared" si="5"/>
        <v>1.8216514656235128E-2</v>
      </c>
      <c r="M13" s="18">
        <f>'[1]CONSOLIDADO TOTAL X FPONDO 2024'!J20</f>
        <v>195147</v>
      </c>
      <c r="N13" s="17">
        <f t="shared" si="6"/>
        <v>2.4045964997084203E-2</v>
      </c>
      <c r="O13" s="18">
        <f>'[1]CONSOLIDADO TOTAL X FPONDO 2024'!K20</f>
        <v>2676207</v>
      </c>
      <c r="P13" s="17">
        <f t="shared" si="7"/>
        <v>2.4045955667274327E-2</v>
      </c>
      <c r="Q13" s="18">
        <f>'[1]CONSOLIDADO TOTAL X FPONDO 2024'!L20</f>
        <v>1070328</v>
      </c>
      <c r="R13" s="17">
        <f t="shared" si="8"/>
        <v>1.8216463311153622E-2</v>
      </c>
      <c r="S13" s="18">
        <f>'[1]CONSOLIDADO TOTAL X FPONDO 2024'!M20</f>
        <v>26835</v>
      </c>
      <c r="T13" s="17">
        <f t="shared" si="9"/>
        <v>2.137207752140793E-2</v>
      </c>
      <c r="U13" s="18">
        <f>SUM('[1]CONSOLIDADO TOTAL X FPONDO 2024'!T20)</f>
        <v>1976417</v>
      </c>
      <c r="V13" s="19">
        <f t="shared" si="10"/>
        <v>2.1509287201324265E-2</v>
      </c>
      <c r="W13" s="20">
        <f t="shared" si="11"/>
        <v>59281429</v>
      </c>
      <c r="X13" s="2"/>
    </row>
    <row r="14" spans="1:24" ht="15.75" customHeight="1" x14ac:dyDescent="0.15">
      <c r="A14" s="16" t="s">
        <v>28</v>
      </c>
      <c r="B14" s="17">
        <f t="shared" si="1"/>
        <v>1.3554454404156299E-2</v>
      </c>
      <c r="C14" s="18">
        <f>'[1]CONSOLIDADO TOTAL X FPONDO 2024'!D21</f>
        <v>24772719</v>
      </c>
      <c r="D14" s="17">
        <f t="shared" si="2"/>
        <v>1.3554454894342014E-2</v>
      </c>
      <c r="E14" s="18">
        <f>'[1]CONSOLIDADO TOTAL X FPONDO 2024'!E21</f>
        <v>7445138</v>
      </c>
      <c r="F14" s="17">
        <f t="shared" si="3"/>
        <v>1.355445057811753E-2</v>
      </c>
      <c r="G14" s="18">
        <f>'[1]CONSOLIDADO TOTAL X FPONDO 2024'!F21</f>
        <v>1358643</v>
      </c>
      <c r="H14" s="17">
        <f t="shared" si="0"/>
        <v>1.3554441560921449E-2</v>
      </c>
      <c r="I14" s="18">
        <f>'[1]CONSOLIDADO TOTAL X FPONDO 2024'!G21</f>
        <v>217494</v>
      </c>
      <c r="J14" s="17">
        <f t="shared" si="4"/>
        <v>1.3554392208938341E-2</v>
      </c>
      <c r="K14" s="18">
        <f>'[1]CONSOLIDADO TOTAL X FPONDO 2024'!I21</f>
        <v>32714</v>
      </c>
      <c r="L14" s="17">
        <f t="shared" si="5"/>
        <v>1.1301413787560529E-2</v>
      </c>
      <c r="M14" s="18">
        <f>'[1]CONSOLIDADO TOTAL X FPONDO 2024'!J21</f>
        <v>121068</v>
      </c>
      <c r="N14" s="17">
        <f t="shared" si="6"/>
        <v>1.119132691392267E-2</v>
      </c>
      <c r="O14" s="18">
        <f>'[1]CONSOLIDADO TOTAL X FPONDO 2024'!K21</f>
        <v>1245544</v>
      </c>
      <c r="P14" s="17">
        <f t="shared" si="7"/>
        <v>1.119133259321445E-2</v>
      </c>
      <c r="Q14" s="18">
        <f>'[1]CONSOLIDADO TOTAL X FPONDO 2024'!L21</f>
        <v>498146</v>
      </c>
      <c r="R14" s="17">
        <f t="shared" si="8"/>
        <v>1.1301199225045109E-2</v>
      </c>
      <c r="S14" s="18">
        <f>'[1]CONSOLIDADO TOTAL X FPONDO 2024'!M21</f>
        <v>16648</v>
      </c>
      <c r="T14" s="17">
        <f t="shared" si="9"/>
        <v>1.3554478004851324E-2</v>
      </c>
      <c r="U14" s="18">
        <f>SUM('[1]CONSOLIDADO TOTAL X FPONDO 2024'!T21)</f>
        <v>1253472</v>
      </c>
      <c r="V14" s="19">
        <f t="shared" si="10"/>
        <v>1.3410900885848181E-2</v>
      </c>
      <c r="W14" s="20">
        <f t="shared" si="11"/>
        <v>36961586</v>
      </c>
      <c r="X14" s="2"/>
    </row>
    <row r="15" spans="1:24" ht="15.75" customHeight="1" x14ac:dyDescent="0.15">
      <c r="A15" s="16" t="s">
        <v>29</v>
      </c>
      <c r="B15" s="17">
        <f t="shared" si="1"/>
        <v>1.0269131562575183E-2</v>
      </c>
      <c r="C15" s="18">
        <f>'[1]CONSOLIDADO TOTAL X FPONDO 2024'!D22</f>
        <v>18768318</v>
      </c>
      <c r="D15" s="17">
        <f t="shared" si="2"/>
        <v>1.0269132577263407E-2</v>
      </c>
      <c r="E15" s="18">
        <f>'[1]CONSOLIDADO TOTAL X FPONDO 2024'!E22</f>
        <v>5640589</v>
      </c>
      <c r="F15" s="17">
        <f t="shared" si="3"/>
        <v>1.0269131729436788E-2</v>
      </c>
      <c r="G15" s="18">
        <f>'[1]CONSOLIDADO TOTAL X FPONDO 2024'!F22</f>
        <v>1029336</v>
      </c>
      <c r="H15" s="17">
        <f t="shared" si="0"/>
        <v>1.0269128212849615E-2</v>
      </c>
      <c r="I15" s="18">
        <f>'[1]CONSOLIDADO TOTAL X FPONDO 2024'!G22</f>
        <v>164778</v>
      </c>
      <c r="J15" s="17">
        <f t="shared" si="4"/>
        <v>1.0269169496195414E-2</v>
      </c>
      <c r="K15" s="18">
        <f>'[1]CONSOLIDADO TOTAL X FPONDO 2024'!I22</f>
        <v>24785</v>
      </c>
      <c r="L15" s="17">
        <f t="shared" si="5"/>
        <v>1.093259720617939E-2</v>
      </c>
      <c r="M15" s="18">
        <f>'[1]CONSOLIDADO TOTAL X FPONDO 2024'!J22</f>
        <v>117117</v>
      </c>
      <c r="N15" s="17">
        <f t="shared" si="6"/>
        <v>6.9114851942178313E-3</v>
      </c>
      <c r="O15" s="18">
        <f>'[1]CONSOLIDADO TOTAL X FPONDO 2024'!K22</f>
        <v>769217</v>
      </c>
      <c r="P15" s="17">
        <f t="shared" si="7"/>
        <v>6.9114756349377094E-3</v>
      </c>
      <c r="Q15" s="18">
        <f>'[1]CONSOLIDADO TOTAL X FPONDO 2024'!L22</f>
        <v>307642</v>
      </c>
      <c r="R15" s="17">
        <f t="shared" si="8"/>
        <v>1.0932593315674644E-2</v>
      </c>
      <c r="S15" s="18">
        <f>'[1]CONSOLIDADO TOTAL X FPONDO 2024'!M22</f>
        <v>16105</v>
      </c>
      <c r="T15" s="17">
        <f t="shared" si="9"/>
        <v>1.02691278745908E-2</v>
      </c>
      <c r="U15" s="18">
        <f>SUM('[1]CONSOLIDADO TOTAL X FPONDO 2024'!T22)</f>
        <v>949654</v>
      </c>
      <c r="V15" s="19">
        <f t="shared" si="10"/>
        <v>1.0082250210054371E-2</v>
      </c>
      <c r="W15" s="20">
        <f t="shared" si="11"/>
        <v>27787541</v>
      </c>
      <c r="X15" s="2"/>
    </row>
    <row r="16" spans="1:24" ht="15.75" customHeight="1" x14ac:dyDescent="0.15">
      <c r="A16" s="16" t="s">
        <v>30</v>
      </c>
      <c r="B16" s="17">
        <f t="shared" si="1"/>
        <v>1.387668070137558E-2</v>
      </c>
      <c r="C16" s="18">
        <f>'[1]CONSOLIDADO TOTAL X FPONDO 2024'!D23</f>
        <v>25361634</v>
      </c>
      <c r="D16" s="17">
        <f t="shared" si="2"/>
        <v>1.3876680825708834E-2</v>
      </c>
      <c r="E16" s="18">
        <f>'[1]CONSOLIDADO TOTAL X FPONDO 2024'!E23</f>
        <v>7622129</v>
      </c>
      <c r="F16" s="17">
        <f t="shared" si="3"/>
        <v>1.3876680331792792E-2</v>
      </c>
      <c r="G16" s="18">
        <f>'[1]CONSOLIDADO TOTAL X FPONDO 2024'!F23</f>
        <v>1390942</v>
      </c>
      <c r="H16" s="17">
        <f t="shared" si="0"/>
        <v>1.3876703404059764E-2</v>
      </c>
      <c r="I16" s="18">
        <f>'[1]CONSOLIDADO TOTAL X FPONDO 2024'!G23</f>
        <v>222665</v>
      </c>
      <c r="J16" s="17">
        <f t="shared" si="4"/>
        <v>1.3876740962944395E-2</v>
      </c>
      <c r="K16" s="18">
        <f>'[1]CONSOLIDADO TOTAL X FPONDO 2024'!I23</f>
        <v>33492</v>
      </c>
      <c r="L16" s="17">
        <f t="shared" si="5"/>
        <v>1.2642352838823513E-2</v>
      </c>
      <c r="M16" s="18">
        <f>'[1]CONSOLIDADO TOTAL X FPONDO 2024'!J23</f>
        <v>135433</v>
      </c>
      <c r="N16" s="17">
        <f t="shared" si="6"/>
        <v>1.2370152959773178E-2</v>
      </c>
      <c r="O16" s="18">
        <f>'[1]CONSOLIDADO TOTAL X FPONDO 2024'!K23</f>
        <v>1376742</v>
      </c>
      <c r="P16" s="17">
        <f t="shared" si="7"/>
        <v>1.2370144452586112E-2</v>
      </c>
      <c r="Q16" s="18">
        <f>'[1]CONSOLIDADO TOTAL X FPONDO 2024'!L23</f>
        <v>550617</v>
      </c>
      <c r="R16" s="17">
        <f t="shared" si="8"/>
        <v>1.2642571742385878E-2</v>
      </c>
      <c r="S16" s="18">
        <f>'[1]CONSOLIDADO TOTAL X FPONDO 2024'!M23</f>
        <v>18624</v>
      </c>
      <c r="T16" s="17">
        <f t="shared" si="9"/>
        <v>1.387665681512913E-2</v>
      </c>
      <c r="U16" s="18">
        <f>SUM('[1]CONSOLIDADO TOTAL X FPONDO 2024'!T23)</f>
        <v>1283266</v>
      </c>
      <c r="V16" s="19">
        <f t="shared" si="10"/>
        <v>1.3786055465473899E-2</v>
      </c>
      <c r="W16" s="20">
        <f t="shared" si="11"/>
        <v>37995544</v>
      </c>
      <c r="X16" s="2"/>
    </row>
    <row r="17" spans="1:24" ht="15.75" customHeight="1" x14ac:dyDescent="0.15">
      <c r="A17" s="16" t="s">
        <v>31</v>
      </c>
      <c r="B17" s="17">
        <f t="shared" si="1"/>
        <v>8.3787974723271725E-3</v>
      </c>
      <c r="C17" s="18">
        <f>'[1]CONSOLIDADO TOTAL X FPONDO 2024'!D24</f>
        <v>15313460</v>
      </c>
      <c r="D17" s="17">
        <f t="shared" si="2"/>
        <v>8.3787972486135398E-3</v>
      </c>
      <c r="E17" s="18">
        <f>'[1]CONSOLIDADO TOTAL X FPONDO 2024'!E24</f>
        <v>4602273</v>
      </c>
      <c r="F17" s="17">
        <f t="shared" si="3"/>
        <v>8.378801641922163E-3</v>
      </c>
      <c r="G17" s="18">
        <f>'[1]CONSOLIDADO TOTAL X FPONDO 2024'!F24</f>
        <v>839857</v>
      </c>
      <c r="H17" s="17">
        <f t="shared" si="0"/>
        <v>8.3788079215962059E-3</v>
      </c>
      <c r="I17" s="18">
        <f>'[1]CONSOLIDADO TOTAL X FPONDO 2024'!G24</f>
        <v>134446</v>
      </c>
      <c r="J17" s="17">
        <f t="shared" si="4"/>
        <v>8.3789959540673739E-3</v>
      </c>
      <c r="K17" s="18">
        <f>'[1]CONSOLIDADO TOTAL X FPONDO 2024'!I24</f>
        <v>20223</v>
      </c>
      <c r="L17" s="17">
        <f t="shared" si="5"/>
        <v>7.5607865921403887E-3</v>
      </c>
      <c r="M17" s="18">
        <f>'[1]CONSOLIDADO TOTAL X FPONDO 2024'!J24</f>
        <v>80996</v>
      </c>
      <c r="N17" s="17">
        <f t="shared" si="6"/>
        <v>4.9677852569580301E-3</v>
      </c>
      <c r="O17" s="18">
        <f>'[1]CONSOLIDADO TOTAL X FPONDO 2024'!K24</f>
        <v>552892</v>
      </c>
      <c r="P17" s="17">
        <f t="shared" si="7"/>
        <v>4.9677873950097875E-3</v>
      </c>
      <c r="Q17" s="18">
        <f>'[1]CONSOLIDADO TOTAL X FPONDO 2024'!L24</f>
        <v>221125</v>
      </c>
      <c r="R17" s="17">
        <f t="shared" si="8"/>
        <v>7.5608335516910386E-3</v>
      </c>
      <c r="S17" s="18">
        <f>'[1]CONSOLIDADO TOTAL X FPONDO 2024'!M24</f>
        <v>11138</v>
      </c>
      <c r="T17" s="17">
        <f t="shared" si="9"/>
        <v>8.3787793359221471E-3</v>
      </c>
      <c r="U17" s="18">
        <f>SUM('[1]CONSOLIDADO TOTAL X FPONDO 2024'!T24)</f>
        <v>774841</v>
      </c>
      <c r="V17" s="19">
        <f t="shared" si="10"/>
        <v>8.1823488854857237E-3</v>
      </c>
      <c r="W17" s="20">
        <f t="shared" si="11"/>
        <v>22551251</v>
      </c>
      <c r="X17" s="2"/>
    </row>
    <row r="18" spans="1:24" ht="15.75" customHeight="1" x14ac:dyDescent="0.15">
      <c r="A18" s="16" t="s">
        <v>32</v>
      </c>
      <c r="B18" s="17">
        <f t="shared" si="1"/>
        <v>1.048927835911828E-2</v>
      </c>
      <c r="C18" s="18">
        <f>'[1]CONSOLIDADO TOTAL X FPONDO 2024'!D25</f>
        <v>19170668</v>
      </c>
      <c r="D18" s="17">
        <f t="shared" si="2"/>
        <v>1.0489278696822068E-2</v>
      </c>
      <c r="E18" s="18">
        <f>'[1]CONSOLIDADO TOTAL X FPONDO 2024'!E25</f>
        <v>5761510</v>
      </c>
      <c r="F18" s="17">
        <f t="shared" si="3"/>
        <v>1.0489282321540319E-2</v>
      </c>
      <c r="G18" s="18">
        <f>'[1]CONSOLIDADO TOTAL X FPONDO 2024'!F25</f>
        <v>1051403</v>
      </c>
      <c r="H18" s="17">
        <f t="shared" si="0"/>
        <v>1.0489308273148914E-2</v>
      </c>
      <c r="I18" s="18">
        <f>'[1]CONSOLIDADO TOTAL X FPONDO 2024'!G25</f>
        <v>168311</v>
      </c>
      <c r="J18" s="17">
        <f t="shared" si="4"/>
        <v>1.0489178735754816E-2</v>
      </c>
      <c r="K18" s="18">
        <f>'[1]CONSOLIDADO TOTAL X FPONDO 2024'!I25</f>
        <v>25316</v>
      </c>
      <c r="L18" s="17">
        <f t="shared" si="5"/>
        <v>1.3109557847634599E-2</v>
      </c>
      <c r="M18" s="18">
        <f>'[1]CONSOLIDADO TOTAL X FPONDO 2024'!J25</f>
        <v>140438</v>
      </c>
      <c r="N18" s="17">
        <f t="shared" si="6"/>
        <v>9.272147291600032E-3</v>
      </c>
      <c r="O18" s="18">
        <f>'[1]CONSOLIDADO TOTAL X FPONDO 2024'!K25</f>
        <v>1031948</v>
      </c>
      <c r="P18" s="17">
        <f t="shared" si="7"/>
        <v>9.2721547254649601E-3</v>
      </c>
      <c r="Q18" s="18">
        <f>'[1]CONSOLIDADO TOTAL X FPONDO 2024'!L25</f>
        <v>412720</v>
      </c>
      <c r="R18" s="17">
        <f t="shared" si="8"/>
        <v>1.3109608327370924E-2</v>
      </c>
      <c r="S18" s="18">
        <f>'[1]CONSOLIDADO TOTAL X FPONDO 2024'!M25</f>
        <v>19312</v>
      </c>
      <c r="T18" s="17">
        <f t="shared" si="9"/>
        <v>1.0489291685333101E-2</v>
      </c>
      <c r="U18" s="18">
        <f>SUM('[1]CONSOLIDADO TOTAL X FPONDO 2024'!T25)</f>
        <v>970014</v>
      </c>
      <c r="V18" s="19">
        <f t="shared" si="10"/>
        <v>1.0432057605579696E-2</v>
      </c>
      <c r="W18" s="20">
        <f t="shared" si="11"/>
        <v>28751640</v>
      </c>
      <c r="X18" s="2"/>
    </row>
    <row r="19" spans="1:24" ht="15.75" customHeight="1" x14ac:dyDescent="0.15">
      <c r="A19" s="16" t="s">
        <v>33</v>
      </c>
      <c r="B19" s="17">
        <f t="shared" si="1"/>
        <v>4.8893852271879486E-2</v>
      </c>
      <c r="C19" s="18">
        <f>'[1]CONSOLIDADO TOTAL X FPONDO 2024'!D26</f>
        <v>89360562</v>
      </c>
      <c r="D19" s="17">
        <f t="shared" si="2"/>
        <v>4.8893852181161115E-2</v>
      </c>
      <c r="E19" s="18">
        <f>'[1]CONSOLIDADO TOTAL X FPONDO 2024'!E26</f>
        <v>26856224</v>
      </c>
      <c r="F19" s="17">
        <f t="shared" si="3"/>
        <v>4.8893853265175875E-2</v>
      </c>
      <c r="G19" s="18">
        <f>'[1]CONSOLIDADO TOTAL X FPONDO 2024'!F26</f>
        <v>4900921</v>
      </c>
      <c r="H19" s="17">
        <f t="shared" si="0"/>
        <v>4.8893870967380071E-2</v>
      </c>
      <c r="I19" s="18">
        <f>'[1]CONSOLIDADO TOTAL X FPONDO 2024'!G26</f>
        <v>784549</v>
      </c>
      <c r="J19" s="17">
        <f t="shared" si="4"/>
        <v>4.8893842434437451E-2</v>
      </c>
      <c r="K19" s="18">
        <f>'[1]CONSOLIDADO TOTAL X FPONDO 2024'!I26</f>
        <v>118007</v>
      </c>
      <c r="L19" s="17">
        <f t="shared" si="5"/>
        <v>4.5470762487909148E-2</v>
      </c>
      <c r="M19" s="18">
        <f>'[1]CONSOLIDADO TOTAL X FPONDO 2024'!J26</f>
        <v>487112</v>
      </c>
      <c r="N19" s="17">
        <f t="shared" si="6"/>
        <v>6.4654113373580138E-2</v>
      </c>
      <c r="O19" s="18">
        <f>'[1]CONSOLIDADO TOTAL X FPONDO 2024'!K26</f>
        <v>7195710</v>
      </c>
      <c r="P19" s="17">
        <f t="shared" si="7"/>
        <v>6.4654115738561543E-2</v>
      </c>
      <c r="Q19" s="18">
        <f>'[1]CONSOLIDADO TOTAL X FPONDO 2024'!L26</f>
        <v>2877869</v>
      </c>
      <c r="R19" s="17">
        <f t="shared" si="8"/>
        <v>4.5470899140462609E-2</v>
      </c>
      <c r="S19" s="18">
        <f>'[1]CONSOLIDADO TOTAL X FPONDO 2024'!M26</f>
        <v>66984</v>
      </c>
      <c r="T19" s="17">
        <f t="shared" si="9"/>
        <v>4.8893851489799092E-2</v>
      </c>
      <c r="U19" s="18">
        <f>SUM('[1]CONSOLIDADO TOTAL X FPONDO 2024'!T26)</f>
        <v>4521537</v>
      </c>
      <c r="V19" s="19">
        <f t="shared" si="10"/>
        <v>4.9769678005398089E-2</v>
      </c>
      <c r="W19" s="20">
        <f t="shared" si="11"/>
        <v>137169475</v>
      </c>
      <c r="X19" s="2"/>
    </row>
    <row r="20" spans="1:24" ht="15.75" customHeight="1" x14ac:dyDescent="0.15">
      <c r="A20" s="16" t="s">
        <v>34</v>
      </c>
      <c r="B20" s="17">
        <f t="shared" si="1"/>
        <v>1.3464240999109867E-2</v>
      </c>
      <c r="C20" s="18">
        <f>'[1]CONSOLIDADO TOTAL X FPONDO 2024'!D27</f>
        <v>24607841</v>
      </c>
      <c r="D20" s="17">
        <f t="shared" si="2"/>
        <v>1.3464241610327074E-2</v>
      </c>
      <c r="E20" s="18">
        <f>'[1]CONSOLIDADO TOTAL X FPONDO 2024'!E27</f>
        <v>7395586</v>
      </c>
      <c r="F20" s="17">
        <f t="shared" si="3"/>
        <v>1.3464243406603498E-2</v>
      </c>
      <c r="G20" s="18">
        <f>'[1]CONSOLIDADO TOTAL X FPONDO 2024'!F27</f>
        <v>1349601</v>
      </c>
      <c r="H20" s="17">
        <f t="shared" si="0"/>
        <v>1.3464263087314575E-2</v>
      </c>
      <c r="I20" s="18">
        <f>'[1]CONSOLIDADO TOTAL X FPONDO 2024'!G27</f>
        <v>216047</v>
      </c>
      <c r="J20" s="17">
        <f t="shared" si="4"/>
        <v>1.3464068265013765E-2</v>
      </c>
      <c r="K20" s="18">
        <f>'[1]CONSOLIDADO TOTAL X FPONDO 2024'!I27</f>
        <v>32496</v>
      </c>
      <c r="L20" s="17">
        <f t="shared" si="5"/>
        <v>1.3830388432657416E-2</v>
      </c>
      <c r="M20" s="18">
        <f>'[1]CONSOLIDADO TOTAL X FPONDO 2024'!J27</f>
        <v>148160</v>
      </c>
      <c r="N20" s="17">
        <f t="shared" si="6"/>
        <v>1.203765066055563E-2</v>
      </c>
      <c r="O20" s="18">
        <f>'[1]CONSOLIDADO TOTAL X FPONDO 2024'!K27</f>
        <v>1339736</v>
      </c>
      <c r="P20" s="17">
        <f t="shared" si="7"/>
        <v>1.2037648111393823E-2</v>
      </c>
      <c r="Q20" s="18">
        <f>'[1]CONSOLIDADO TOTAL X FPONDO 2024'!L27</f>
        <v>535817</v>
      </c>
      <c r="R20" s="17">
        <f t="shared" si="8"/>
        <v>1.3830528172217025E-2</v>
      </c>
      <c r="S20" s="18">
        <f>'[1]CONSOLIDADO TOTAL X FPONDO 2024'!M27</f>
        <v>20374</v>
      </c>
      <c r="T20" s="17">
        <f t="shared" si="9"/>
        <v>1.3464249771215089E-2</v>
      </c>
      <c r="U20" s="18">
        <f>SUM('[1]CONSOLIDADO TOTAL X FPONDO 2024'!T27)</f>
        <v>1245128</v>
      </c>
      <c r="V20" s="19">
        <f t="shared" si="10"/>
        <v>1.3385212275442827E-2</v>
      </c>
      <c r="W20" s="20">
        <f t="shared" si="11"/>
        <v>36890786</v>
      </c>
      <c r="X20" s="2"/>
    </row>
    <row r="21" spans="1:24" ht="15.75" customHeight="1" x14ac:dyDescent="0.15">
      <c r="A21" s="16" t="s">
        <v>35</v>
      </c>
      <c r="B21" s="17">
        <f t="shared" si="1"/>
        <v>2.247698300267786E-2</v>
      </c>
      <c r="C21" s="18">
        <f>'[1]CONSOLIDADO TOTAL X FPONDO 2024'!D28</f>
        <v>41079926</v>
      </c>
      <c r="D21" s="17">
        <f t="shared" si="2"/>
        <v>2.247698234511358E-2</v>
      </c>
      <c r="E21" s="18">
        <f>'[1]CONSOLIDADO TOTAL X FPONDO 2024'!E28</f>
        <v>12346069</v>
      </c>
      <c r="F21" s="17">
        <f t="shared" si="3"/>
        <v>2.2476979388219992E-2</v>
      </c>
      <c r="G21" s="18">
        <f>'[1]CONSOLIDADO TOTAL X FPONDO 2024'!F28</f>
        <v>2253001</v>
      </c>
      <c r="H21" s="17">
        <f t="shared" si="0"/>
        <v>2.2477000126760894E-2</v>
      </c>
      <c r="I21" s="18">
        <f>'[1]CONSOLIDADO TOTAL X FPONDO 2024'!G28</f>
        <v>360665</v>
      </c>
      <c r="J21" s="17">
        <f t="shared" si="4"/>
        <v>2.247698914662518E-2</v>
      </c>
      <c r="K21" s="18">
        <f>'[1]CONSOLIDADO TOTAL X FPONDO 2024'!I28</f>
        <v>54249</v>
      </c>
      <c r="L21" s="17">
        <f t="shared" si="5"/>
        <v>2.5198079054634701E-2</v>
      </c>
      <c r="M21" s="18">
        <f>'[1]CONSOLIDADO TOTAL X FPONDO 2024'!J28</f>
        <v>269938</v>
      </c>
      <c r="N21" s="17">
        <f t="shared" si="6"/>
        <v>2.7476841353229909E-2</v>
      </c>
      <c r="O21" s="18">
        <f>'[1]CONSOLIDADO TOTAL X FPONDO 2024'!K28</f>
        <v>3058048</v>
      </c>
      <c r="P21" s="17">
        <f t="shared" si="7"/>
        <v>2.7476846123029756E-2</v>
      </c>
      <c r="Q21" s="18">
        <f>'[1]CONSOLIDADO TOTAL X FPONDO 2024'!L28</f>
        <v>1223043</v>
      </c>
      <c r="R21" s="17">
        <f t="shared" si="8"/>
        <v>2.5198252957332679E-2</v>
      </c>
      <c r="S21" s="18">
        <f>'[1]CONSOLIDADO TOTAL X FPONDO 2024'!M28</f>
        <v>37120</v>
      </c>
      <c r="T21" s="17">
        <f t="shared" si="9"/>
        <v>2.2476994909317434E-2</v>
      </c>
      <c r="U21" s="18">
        <f>SUM('[1]CONSOLIDADO TOTAL X FPONDO 2024'!T28)</f>
        <v>2078596</v>
      </c>
      <c r="V21" s="19">
        <f t="shared" si="10"/>
        <v>2.2771666879660198E-2</v>
      </c>
      <c r="W21" s="20">
        <f t="shared" si="11"/>
        <v>62760655</v>
      </c>
      <c r="X21" s="2"/>
    </row>
    <row r="22" spans="1:24" ht="15.75" customHeight="1" x14ac:dyDescent="0.15">
      <c r="A22" s="16" t="s">
        <v>36</v>
      </c>
      <c r="B22" s="17">
        <f t="shared" si="1"/>
        <v>1.1040913102750384E-2</v>
      </c>
      <c r="C22" s="18">
        <f>'[1]CONSOLIDADO TOTAL X FPONDO 2024'!D29</f>
        <v>20178860</v>
      </c>
      <c r="D22" s="17">
        <f t="shared" si="2"/>
        <v>1.1040913848915371E-2</v>
      </c>
      <c r="E22" s="18">
        <f>'[1]CONSOLIDADO TOTAL X FPONDO 2024'!E29</f>
        <v>6064510</v>
      </c>
      <c r="F22" s="17">
        <f t="shared" si="3"/>
        <v>1.1040910847809438E-2</v>
      </c>
      <c r="G22" s="18">
        <f>'[1]CONSOLIDADO TOTAL X FPONDO 2024'!F29</f>
        <v>1106696</v>
      </c>
      <c r="H22" s="17">
        <f t="shared" si="0"/>
        <v>1.1040911362225927E-2</v>
      </c>
      <c r="I22" s="18">
        <f>'[1]CONSOLIDADO TOTAL X FPONDO 2024'!G29</f>
        <v>177162</v>
      </c>
      <c r="J22" s="17">
        <f t="shared" si="4"/>
        <v>1.1041066319734331E-2</v>
      </c>
      <c r="K22" s="18">
        <f>'[1]CONSOLIDADO TOTAL X FPONDO 2024'!I29</f>
        <v>26648</v>
      </c>
      <c r="L22" s="17">
        <f t="shared" si="5"/>
        <v>9.2061323434499166E-3</v>
      </c>
      <c r="M22" s="18">
        <f>'[1]CONSOLIDADO TOTAL X FPONDO 2024'!J29</f>
        <v>98622</v>
      </c>
      <c r="N22" s="17">
        <f t="shared" si="6"/>
        <v>6.7706888090711256E-3</v>
      </c>
      <c r="O22" s="18">
        <f>'[1]CONSOLIDADO TOTAL X FPONDO 2024'!K29</f>
        <v>753547</v>
      </c>
      <c r="P22" s="17">
        <f t="shared" si="7"/>
        <v>6.7706814072179744E-3</v>
      </c>
      <c r="Q22" s="18">
        <f>'[1]CONSOLIDADO TOTAL X FPONDO 2024'!L29</f>
        <v>301375</v>
      </c>
      <c r="R22" s="17">
        <f t="shared" si="8"/>
        <v>9.2063229150685828E-3</v>
      </c>
      <c r="S22" s="18">
        <f>'[1]CONSOLIDADO TOTAL X FPONDO 2024'!M29</f>
        <v>13562</v>
      </c>
      <c r="T22" s="17">
        <f t="shared" si="9"/>
        <v>1.1040933956512263E-2</v>
      </c>
      <c r="U22" s="18">
        <f>SUM('[1]CONSOLIDADO TOTAL X FPONDO 2024'!T29)</f>
        <v>1021028</v>
      </c>
      <c r="V22" s="19">
        <f t="shared" si="10"/>
        <v>1.0791396999466026E-2</v>
      </c>
      <c r="W22" s="20">
        <f t="shared" si="11"/>
        <v>29742010</v>
      </c>
      <c r="X22" s="2"/>
    </row>
    <row r="23" spans="1:24" ht="15.75" customHeight="1" x14ac:dyDescent="0.15">
      <c r="A23" s="16" t="s">
        <v>37</v>
      </c>
      <c r="B23" s="17">
        <f t="shared" si="1"/>
        <v>1.4380726311725387E-2</v>
      </c>
      <c r="C23" s="18">
        <f>'[1]CONSOLIDADO TOTAL X FPONDO 2024'!D30</f>
        <v>26282850</v>
      </c>
      <c r="D23" s="17">
        <f t="shared" si="2"/>
        <v>1.4380726067321215E-2</v>
      </c>
      <c r="E23" s="18">
        <f>'[1]CONSOLIDADO TOTAL X FPONDO 2024'!E30</f>
        <v>7898989</v>
      </c>
      <c r="F23" s="17">
        <f t="shared" si="3"/>
        <v>1.438073110967102E-2</v>
      </c>
      <c r="G23" s="18">
        <f>'[1]CONSOLIDADO TOTAL X FPONDO 2024'!F30</f>
        <v>1441466</v>
      </c>
      <c r="H23" s="17">
        <f t="shared" si="0"/>
        <v>1.4380755577198943E-2</v>
      </c>
      <c r="I23" s="18">
        <f>'[1]CONSOLIDADO TOTAL X FPONDO 2024'!G30</f>
        <v>230753</v>
      </c>
      <c r="J23" s="17">
        <f t="shared" si="4"/>
        <v>1.4380566264835604E-2</v>
      </c>
      <c r="K23" s="18">
        <f>'[1]CONSOLIDADO TOTAL X FPONDO 2024'!I30</f>
        <v>34708</v>
      </c>
      <c r="L23" s="17">
        <f t="shared" si="5"/>
        <v>1.5231723416128346E-2</v>
      </c>
      <c r="M23" s="18">
        <f>'[1]CONSOLIDADO TOTAL X FPONDO 2024'!J30</f>
        <v>163172</v>
      </c>
      <c r="N23" s="17">
        <f t="shared" si="6"/>
        <v>1.4367925178195257E-2</v>
      </c>
      <c r="O23" s="18">
        <f>'[1]CONSOLIDADO TOTAL X FPONDO 2024'!K30</f>
        <v>1599085</v>
      </c>
      <c r="P23" s="17">
        <f t="shared" si="7"/>
        <v>1.4367930745864779E-2</v>
      </c>
      <c r="Q23" s="18">
        <f>'[1]CONSOLIDADO TOTAL X FPONDO 2024'!L30</f>
        <v>639542</v>
      </c>
      <c r="R23" s="17">
        <f t="shared" si="8"/>
        <v>1.5231637927172161E-2</v>
      </c>
      <c r="S23" s="18">
        <f>'[1]CONSOLIDADO TOTAL X FPONDO 2024'!M30</f>
        <v>22438</v>
      </c>
      <c r="T23" s="17">
        <f t="shared" si="9"/>
        <v>1.4380719480843353E-2</v>
      </c>
      <c r="U23" s="18">
        <f>SUM('[1]CONSOLIDADO TOTAL X FPONDO 2024'!T30)</f>
        <v>1329880</v>
      </c>
      <c r="V23" s="19">
        <f t="shared" si="10"/>
        <v>1.4383765208080514E-2</v>
      </c>
      <c r="W23" s="20">
        <f t="shared" si="11"/>
        <v>39642883</v>
      </c>
      <c r="X23" s="2"/>
    </row>
    <row r="24" spans="1:24" ht="15.75" customHeight="1" x14ac:dyDescent="0.15">
      <c r="A24" s="16" t="s">
        <v>38</v>
      </c>
      <c r="B24" s="17">
        <f t="shared" si="1"/>
        <v>8.9135832027798356E-3</v>
      </c>
      <c r="C24" s="18">
        <f>'[1]CONSOLIDADO TOTAL X FPONDO 2024'!D31</f>
        <v>16290858</v>
      </c>
      <c r="D24" s="17">
        <f t="shared" si="2"/>
        <v>8.9135829507641911E-3</v>
      </c>
      <c r="E24" s="18">
        <f>'[1]CONSOLIDADO TOTAL X FPONDO 2024'!E31</f>
        <v>4896018</v>
      </c>
      <c r="F24" s="17">
        <f t="shared" si="3"/>
        <v>8.9135799234791382E-3</v>
      </c>
      <c r="G24" s="18">
        <f>'[1]CONSOLIDADO TOTAL X FPONDO 2024'!F31</f>
        <v>893461</v>
      </c>
      <c r="H24" s="17">
        <f t="shared" si="0"/>
        <v>8.913584343172281E-3</v>
      </c>
      <c r="I24" s="18">
        <f>'[1]CONSOLIDADO TOTAL X FPONDO 2024'!G31</f>
        <v>143027</v>
      </c>
      <c r="J24" s="17">
        <f t="shared" si="4"/>
        <v>8.9134816772907782E-3</v>
      </c>
      <c r="K24" s="18">
        <f>'[1]CONSOLIDADO TOTAL X FPONDO 2024'!I31</f>
        <v>21513</v>
      </c>
      <c r="L24" s="17">
        <f t="shared" si="5"/>
        <v>9.1466698877830516E-3</v>
      </c>
      <c r="M24" s="18">
        <f>'[1]CONSOLIDADO TOTAL X FPONDO 2024'!J31</f>
        <v>97985</v>
      </c>
      <c r="N24" s="17">
        <f t="shared" si="6"/>
        <v>5.1031456616954345E-3</v>
      </c>
      <c r="O24" s="18">
        <f>'[1]CONSOLIDADO TOTAL X FPONDO 2024'!K31</f>
        <v>567957</v>
      </c>
      <c r="P24" s="17">
        <f t="shared" si="7"/>
        <v>5.1031448582316476E-3</v>
      </c>
      <c r="Q24" s="18">
        <f>'[1]CONSOLIDADO TOTAL X FPONDO 2024'!L31</f>
        <v>227150</v>
      </c>
      <c r="R24" s="17">
        <f t="shared" si="8"/>
        <v>9.1465856774542165E-3</v>
      </c>
      <c r="S24" s="18">
        <f>'[1]CONSOLIDADO TOTAL X FPONDO 2024'!M31</f>
        <v>13474</v>
      </c>
      <c r="T24" s="17">
        <f t="shared" si="9"/>
        <v>8.9135849148947385E-3</v>
      </c>
      <c r="U24" s="18">
        <f>SUM('[1]CONSOLIDADO TOTAL X FPONDO 2024'!T31)</f>
        <v>824298</v>
      </c>
      <c r="V24" s="19">
        <f t="shared" si="10"/>
        <v>8.6992015498405986E-3</v>
      </c>
      <c r="W24" s="20">
        <f t="shared" si="11"/>
        <v>23975741</v>
      </c>
      <c r="X24" s="2"/>
    </row>
    <row r="25" spans="1:24" ht="15.75" customHeight="1" x14ac:dyDescent="0.15">
      <c r="A25" s="16" t="s">
        <v>39</v>
      </c>
      <c r="B25" s="17">
        <f t="shared" si="1"/>
        <v>1.1030986662628885E-2</v>
      </c>
      <c r="C25" s="18">
        <f>'[1]CONSOLIDADO TOTAL X FPONDO 2024'!D32</f>
        <v>20160718</v>
      </c>
      <c r="D25" s="17">
        <f t="shared" si="2"/>
        <v>1.1030986236755752E-2</v>
      </c>
      <c r="E25" s="18">
        <f>'[1]CONSOLIDADO TOTAL X FPONDO 2024'!E32</f>
        <v>6059057</v>
      </c>
      <c r="F25" s="17">
        <f t="shared" si="3"/>
        <v>1.1030984267887246E-2</v>
      </c>
      <c r="G25" s="18">
        <f>'[1]CONSOLIDADO TOTAL X FPONDO 2024'!F32</f>
        <v>1105701</v>
      </c>
      <c r="H25" s="17">
        <f t="shared" si="0"/>
        <v>1.1031002324697597E-2</v>
      </c>
      <c r="I25" s="18">
        <f>'[1]CONSOLIDADO TOTAL X FPONDO 2024'!G32</f>
        <v>177003</v>
      </c>
      <c r="J25" s="17">
        <f t="shared" si="4"/>
        <v>1.1031122399302267E-2</v>
      </c>
      <c r="K25" s="18">
        <f>'[1]CONSOLIDADO TOTAL X FPONDO 2024'!I32</f>
        <v>26624</v>
      </c>
      <c r="L25" s="17">
        <f t="shared" si="5"/>
        <v>8.8823093313488873E-3</v>
      </c>
      <c r="M25" s="18">
        <f>'[1]CONSOLIDADO TOTAL X FPONDO 2024'!J32</f>
        <v>95153</v>
      </c>
      <c r="N25" s="17">
        <f t="shared" si="6"/>
        <v>8.092782140254386E-3</v>
      </c>
      <c r="O25" s="18">
        <f>'[1]CONSOLIDADO TOTAL X FPONDO 2024'!K32</f>
        <v>900690</v>
      </c>
      <c r="P25" s="17">
        <f t="shared" si="7"/>
        <v>8.0927812168683118E-3</v>
      </c>
      <c r="Q25" s="18">
        <f>'[1]CONSOLIDADO TOTAL X FPONDO 2024'!L32</f>
        <v>360224</v>
      </c>
      <c r="R25" s="17">
        <f t="shared" si="8"/>
        <v>8.8825199339088931E-3</v>
      </c>
      <c r="S25" s="18">
        <f>'[1]CONSOLIDADO TOTAL X FPONDO 2024'!M32</f>
        <v>13085</v>
      </c>
      <c r="T25" s="17">
        <f t="shared" si="9"/>
        <v>1.1030996307098109E-2</v>
      </c>
      <c r="U25" s="18">
        <f>SUM('[1]CONSOLIDADO TOTAL X FPONDO 2024'!T32)</f>
        <v>1020109</v>
      </c>
      <c r="V25" s="19">
        <f t="shared" si="10"/>
        <v>1.0855384135051141E-2</v>
      </c>
      <c r="W25" s="20">
        <f t="shared" si="11"/>
        <v>29918364</v>
      </c>
      <c r="X25" s="2"/>
    </row>
    <row r="26" spans="1:24" ht="15.75" customHeight="1" x14ac:dyDescent="0.15">
      <c r="A26" s="16" t="s">
        <v>40</v>
      </c>
      <c r="B26" s="17">
        <f t="shared" si="1"/>
        <v>8.8181877166844166E-3</v>
      </c>
      <c r="C26" s="18">
        <f>'[1]CONSOLIDADO TOTAL X FPONDO 2024'!D33</f>
        <v>16116509</v>
      </c>
      <c r="D26" s="17">
        <f t="shared" si="2"/>
        <v>8.8181883015913034E-3</v>
      </c>
      <c r="E26" s="18">
        <f>'[1]CONSOLIDADO TOTAL X FPONDO 2024'!E33</f>
        <v>4843620</v>
      </c>
      <c r="F26" s="17">
        <f t="shared" si="3"/>
        <v>8.8181849916037589E-3</v>
      </c>
      <c r="G26" s="18">
        <f>'[1]CONSOLIDADO TOTAL X FPONDO 2024'!F33</f>
        <v>883899</v>
      </c>
      <c r="H26" s="17">
        <f t="shared" si="0"/>
        <v>8.8181709063428933E-3</v>
      </c>
      <c r="I26" s="18">
        <f>'[1]CONSOLIDADO TOTAL X FPONDO 2024'!G33</f>
        <v>141496</v>
      </c>
      <c r="J26" s="17">
        <f t="shared" si="4"/>
        <v>8.8181857731501716E-3</v>
      </c>
      <c r="K26" s="18">
        <f>'[1]CONSOLIDADO TOTAL X FPONDO 2024'!I33</f>
        <v>21283</v>
      </c>
      <c r="L26" s="17">
        <f t="shared" si="5"/>
        <v>1.1604046882179019E-2</v>
      </c>
      <c r="M26" s="18">
        <f>'[1]CONSOLIDADO TOTAL X FPONDO 2024'!J33</f>
        <v>124310</v>
      </c>
      <c r="N26" s="17">
        <f t="shared" si="6"/>
        <v>6.6695885585497001E-3</v>
      </c>
      <c r="O26" s="18">
        <f>'[1]CONSOLIDADO TOTAL X FPONDO 2024'!K33</f>
        <v>742295</v>
      </c>
      <c r="P26" s="17">
        <f t="shared" si="7"/>
        <v>6.6695845467203193E-3</v>
      </c>
      <c r="Q26" s="18">
        <f>'[1]CONSOLIDADO TOTAL X FPONDO 2024'!L33</f>
        <v>296875</v>
      </c>
      <c r="R26" s="17">
        <f t="shared" si="8"/>
        <v>1.1603958406590646E-2</v>
      </c>
      <c r="S26" s="18">
        <f>'[1]CONSOLIDADO TOTAL X FPONDO 2024'!M33</f>
        <v>17094</v>
      </c>
      <c r="T26" s="17">
        <f t="shared" si="9"/>
        <v>8.8181769923908419E-3</v>
      </c>
      <c r="U26" s="18">
        <f>SUM('[1]CONSOLIDADO TOTAL X FPONDO 2024'!T33)</f>
        <v>815475</v>
      </c>
      <c r="V26" s="19">
        <f t="shared" si="10"/>
        <v>8.709039779658978E-3</v>
      </c>
      <c r="W26" s="20">
        <f t="shared" si="11"/>
        <v>24002856</v>
      </c>
      <c r="X26" s="2"/>
    </row>
    <row r="27" spans="1:24" ht="15.75" customHeight="1" x14ac:dyDescent="0.15">
      <c r="A27" s="16" t="s">
        <v>41</v>
      </c>
      <c r="B27" s="17">
        <f t="shared" si="1"/>
        <v>1.5519926754580967E-2</v>
      </c>
      <c r="C27" s="18">
        <f>'[1]CONSOLIDADO TOTAL X FPONDO 2024'!D34</f>
        <v>28364903</v>
      </c>
      <c r="D27" s="17">
        <f t="shared" si="2"/>
        <v>1.5519927300094334E-2</v>
      </c>
      <c r="E27" s="18">
        <f>'[1]CONSOLIDADO TOTAL X FPONDO 2024'!E34</f>
        <v>8524725</v>
      </c>
      <c r="F27" s="17">
        <f t="shared" si="3"/>
        <v>1.5519923379173814E-2</v>
      </c>
      <c r="G27" s="18">
        <f>'[1]CONSOLIDADO TOTAL X FPONDO 2024'!F34</f>
        <v>1555654</v>
      </c>
      <c r="H27" s="17">
        <f t="shared" si="0"/>
        <v>1.5519920967012378E-2</v>
      </c>
      <c r="I27" s="18">
        <f>'[1]CONSOLIDADO TOTAL X FPONDO 2024'!G34</f>
        <v>249032</v>
      </c>
      <c r="J27" s="17">
        <f t="shared" si="4"/>
        <v>1.5519973814342862E-2</v>
      </c>
      <c r="K27" s="18">
        <f>'[1]CONSOLIDADO TOTAL X FPONDO 2024'!I34</f>
        <v>37458</v>
      </c>
      <c r="L27" s="17">
        <f t="shared" si="5"/>
        <v>1.1312895549015826E-2</v>
      </c>
      <c r="M27" s="18">
        <f>'[1]CONSOLIDADO TOTAL X FPONDO 2024'!J34</f>
        <v>121191</v>
      </c>
      <c r="N27" s="17">
        <f t="shared" si="6"/>
        <v>1.2262107233456068E-2</v>
      </c>
      <c r="O27" s="18">
        <f>'[1]CONSOLIDADO TOTAL X FPONDO 2024'!K34</f>
        <v>1364717</v>
      </c>
      <c r="P27" s="17">
        <f t="shared" si="7"/>
        <v>1.2262105607667616E-2</v>
      </c>
      <c r="Q27" s="18">
        <f>'[1]CONSOLIDADO TOTAL X FPONDO 2024'!L34</f>
        <v>545808</v>
      </c>
      <c r="R27" s="17">
        <f t="shared" si="8"/>
        <v>1.1312739373220611E-2</v>
      </c>
      <c r="S27" s="18">
        <f>'[1]CONSOLIDADO TOTAL X FPONDO 2024'!M34</f>
        <v>16665</v>
      </c>
      <c r="T27" s="17">
        <f t="shared" si="9"/>
        <v>1.55199374388744E-2</v>
      </c>
      <c r="U27" s="18">
        <f>SUM('[1]CONSOLIDADO TOTAL X FPONDO 2024'!T34)</f>
        <v>1435231</v>
      </c>
      <c r="V27" s="19">
        <f t="shared" si="10"/>
        <v>1.531715469898995E-2</v>
      </c>
      <c r="W27" s="20">
        <f t="shared" si="11"/>
        <v>42215384</v>
      </c>
      <c r="X27" s="2"/>
    </row>
    <row r="28" spans="1:24" ht="15.75" customHeight="1" x14ac:dyDescent="0.15">
      <c r="A28" s="16" t="s">
        <v>42</v>
      </c>
      <c r="B28" s="17">
        <f t="shared" si="1"/>
        <v>1.8164826779669439E-2</v>
      </c>
      <c r="C28" s="18">
        <f>'[1]CONSOLIDADO TOTAL X FPONDO 2024'!D35</f>
        <v>33198839</v>
      </c>
      <c r="D28" s="17">
        <f t="shared" si="2"/>
        <v>1.8164826693685451E-2</v>
      </c>
      <c r="E28" s="18">
        <f>'[1]CONSOLIDADO TOTAL X FPONDO 2024'!E35</f>
        <v>9977505</v>
      </c>
      <c r="F28" s="17">
        <f t="shared" si="3"/>
        <v>1.8164823187708543E-2</v>
      </c>
      <c r="G28" s="18">
        <f>'[1]CONSOLIDADO TOTAL X FPONDO 2024'!F35</f>
        <v>1820768</v>
      </c>
      <c r="H28" s="17">
        <f t="shared" si="0"/>
        <v>1.8164823814196696E-2</v>
      </c>
      <c r="I28" s="18">
        <f>'[1]CONSOLIDADO TOTAL X FPONDO 2024'!G35</f>
        <v>291472</v>
      </c>
      <c r="J28" s="17">
        <f t="shared" si="4"/>
        <v>1.8164642319253708E-2</v>
      </c>
      <c r="K28" s="18">
        <f>'[1]CONSOLIDADO TOTAL X FPONDO 2024'!I35</f>
        <v>43841</v>
      </c>
      <c r="L28" s="17">
        <f t="shared" si="5"/>
        <v>1.5389200908608725E-2</v>
      </c>
      <c r="M28" s="18">
        <f>'[1]CONSOLIDADO TOTAL X FPONDO 2024'!J35</f>
        <v>164859</v>
      </c>
      <c r="N28" s="17">
        <f t="shared" si="6"/>
        <v>1.7442327010772973E-2</v>
      </c>
      <c r="O28" s="18">
        <f>'[1]CONSOLIDADO TOTAL X FPONDO 2024'!K35</f>
        <v>1941252</v>
      </c>
      <c r="P28" s="17">
        <f t="shared" si="7"/>
        <v>1.7442331205536479E-2</v>
      </c>
      <c r="Q28" s="18">
        <f>'[1]CONSOLIDADO TOTAL X FPONDO 2024'!L35</f>
        <v>776389</v>
      </c>
      <c r="R28" s="17">
        <f t="shared" si="8"/>
        <v>1.5389127008155491E-2</v>
      </c>
      <c r="S28" s="18">
        <f>'[1]CONSOLIDADO TOTAL X FPONDO 2024'!M35</f>
        <v>22670</v>
      </c>
      <c r="T28" s="17">
        <f t="shared" si="9"/>
        <v>1.816483363893678E-2</v>
      </c>
      <c r="U28" s="18">
        <f>SUM('[1]CONSOLIDADO TOTAL X FPONDO 2024'!T35)</f>
        <v>1679822</v>
      </c>
      <c r="V28" s="19">
        <f t="shared" si="10"/>
        <v>1.8111710137777993E-2</v>
      </c>
      <c r="W28" s="20">
        <f t="shared" si="11"/>
        <v>49917417</v>
      </c>
      <c r="X28" s="2"/>
    </row>
    <row r="29" spans="1:24" ht="15.75" customHeight="1" x14ac:dyDescent="0.15">
      <c r="A29" s="16" t="s">
        <v>43</v>
      </c>
      <c r="B29" s="17">
        <f t="shared" si="1"/>
        <v>1.8744874603946967E-2</v>
      </c>
      <c r="C29" s="18">
        <f>'[1]CONSOLIDADO TOTAL X FPONDO 2024'!D36</f>
        <v>34258960</v>
      </c>
      <c r="D29" s="17">
        <f t="shared" si="2"/>
        <v>1.8744875607556711E-2</v>
      </c>
      <c r="E29" s="18">
        <f>'[1]CONSOLIDADO TOTAL X FPONDO 2024'!E36</f>
        <v>10296112</v>
      </c>
      <c r="F29" s="17">
        <f t="shared" si="3"/>
        <v>1.8744874654880502E-2</v>
      </c>
      <c r="G29" s="18">
        <f>'[1]CONSOLIDADO TOTAL X FPONDO 2024'!F36</f>
        <v>1878910</v>
      </c>
      <c r="H29" s="17">
        <f t="shared" si="0"/>
        <v>1.874484527505307E-2</v>
      </c>
      <c r="I29" s="18">
        <f>'[1]CONSOLIDADO TOTAL X FPONDO 2024'!G36</f>
        <v>300779</v>
      </c>
      <c r="J29" s="17">
        <f t="shared" si="4"/>
        <v>1.8744704344457404E-2</v>
      </c>
      <c r="K29" s="18">
        <f>'[1]CONSOLIDADO TOTAL X FPONDO 2024'!I36</f>
        <v>45241</v>
      </c>
      <c r="L29" s="17">
        <f t="shared" si="5"/>
        <v>2.7943620257262401E-2</v>
      </c>
      <c r="M29" s="18">
        <f>'[1]CONSOLIDADO TOTAL X FPONDO 2024'!J36</f>
        <v>299350</v>
      </c>
      <c r="N29" s="17">
        <f t="shared" si="6"/>
        <v>2.3991982566837784E-2</v>
      </c>
      <c r="O29" s="18">
        <f>'[1]CONSOLIDADO TOTAL X FPONDO 2024'!K36</f>
        <v>2670199</v>
      </c>
      <c r="P29" s="17">
        <f t="shared" si="7"/>
        <v>2.3991969943768579E-2</v>
      </c>
      <c r="Q29" s="18">
        <f>'[1]CONSOLIDADO TOTAL X FPONDO 2024'!L36</f>
        <v>1067925</v>
      </c>
      <c r="R29" s="17">
        <f t="shared" si="8"/>
        <v>2.7943450558611055E-2</v>
      </c>
      <c r="S29" s="18">
        <f>'[1]CONSOLIDADO TOTAL X FPONDO 2024'!M36</f>
        <v>41164</v>
      </c>
      <c r="T29" s="17">
        <f t="shared" si="9"/>
        <v>1.8744883097287848E-2</v>
      </c>
      <c r="U29" s="18">
        <f>SUM('[1]CONSOLIDADO TOTAL X FPONDO 2024'!T36)</f>
        <v>1733463</v>
      </c>
      <c r="V29" s="19">
        <f t="shared" si="10"/>
        <v>1.908217576787205E-2</v>
      </c>
      <c r="W29" s="20">
        <f t="shared" si="11"/>
        <v>52592103</v>
      </c>
      <c r="X29" s="2"/>
    </row>
    <row r="30" spans="1:24" ht="15.75" customHeight="1" x14ac:dyDescent="0.15">
      <c r="A30" s="16" t="s">
        <v>44</v>
      </c>
      <c r="B30" s="17">
        <f t="shared" si="1"/>
        <v>2.0251508722599634E-2</v>
      </c>
      <c r="C30" s="18">
        <f>'[1]CONSOLIDADO TOTAL X FPONDO 2024'!D37</f>
        <v>37012551</v>
      </c>
      <c r="D30" s="17">
        <f t="shared" si="2"/>
        <v>2.0251509545497402E-2</v>
      </c>
      <c r="E30" s="18">
        <f>'[1]CONSOLIDADO TOTAL X FPONDO 2024'!E37</f>
        <v>11123670</v>
      </c>
      <c r="F30" s="17">
        <f t="shared" si="3"/>
        <v>2.025151000490014E-2</v>
      </c>
      <c r="G30" s="18">
        <f>'[1]CONSOLIDADO TOTAL X FPONDO 2024'!F37</f>
        <v>2029929</v>
      </c>
      <c r="H30" s="17">
        <f t="shared" si="0"/>
        <v>2.0251517547285117E-2</v>
      </c>
      <c r="I30" s="18">
        <f>'[1]CONSOLIDADO TOTAL X FPONDO 2024'!G37</f>
        <v>324955</v>
      </c>
      <c r="J30" s="17">
        <f t="shared" si="4"/>
        <v>2.0251622619933001E-2</v>
      </c>
      <c r="K30" s="18">
        <f>'[1]CONSOLIDADO TOTAL X FPONDO 2024'!I37</f>
        <v>48878</v>
      </c>
      <c r="L30" s="17">
        <f t="shared" si="5"/>
        <v>1.8113178803137453E-2</v>
      </c>
      <c r="M30" s="18">
        <f>'[1]CONSOLIDADO TOTAL X FPONDO 2024'!J37</f>
        <v>194040</v>
      </c>
      <c r="N30" s="17">
        <f t="shared" si="6"/>
        <v>2.1966751908530043E-2</v>
      </c>
      <c r="O30" s="18">
        <f>'[1]CONSOLIDADO TOTAL X FPONDO 2024'!K37</f>
        <v>2444800</v>
      </c>
      <c r="P30" s="17">
        <f t="shared" si="7"/>
        <v>2.1966752702341549E-2</v>
      </c>
      <c r="Q30" s="18">
        <f>'[1]CONSOLIDADO TOTAL X FPONDO 2024'!L37</f>
        <v>977779</v>
      </c>
      <c r="R30" s="17">
        <f t="shared" si="8"/>
        <v>1.8113280809819717E-2</v>
      </c>
      <c r="S30" s="18">
        <f>'[1]CONSOLIDADO TOTAL X FPONDO 2024'!M37</f>
        <v>26683</v>
      </c>
      <c r="T30" s="17">
        <f t="shared" si="9"/>
        <v>2.0251512931428479E-2</v>
      </c>
      <c r="U30" s="18">
        <f>SUM('[1]CONSOLIDADO TOTAL X FPONDO 2024'!T37)</f>
        <v>1872791</v>
      </c>
      <c r="V30" s="19">
        <f t="shared" si="10"/>
        <v>2.0339021147132947E-2</v>
      </c>
      <c r="W30" s="20">
        <f t="shared" si="11"/>
        <v>56056076</v>
      </c>
      <c r="X30" s="2"/>
    </row>
    <row r="31" spans="1:24" ht="15.75" customHeight="1" x14ac:dyDescent="0.15">
      <c r="A31" s="16" t="s">
        <v>45</v>
      </c>
      <c r="B31" s="17">
        <f t="shared" si="1"/>
        <v>1.0819464083327276E-2</v>
      </c>
      <c r="C31" s="18">
        <f>'[1]CONSOLIDADO TOTAL X FPONDO 2024'!D38</f>
        <v>19774130</v>
      </c>
      <c r="D31" s="17">
        <f t="shared" si="2"/>
        <v>1.0819464195465955E-2</v>
      </c>
      <c r="E31" s="18">
        <f>'[1]CONSOLIDADO TOTAL X FPONDO 2024'!E38</f>
        <v>5942873</v>
      </c>
      <c r="F31" s="17">
        <f t="shared" si="3"/>
        <v>1.0819463315615568E-2</v>
      </c>
      <c r="G31" s="18">
        <f>'[1]CONSOLIDADO TOTAL X FPONDO 2024'!F38</f>
        <v>1084499</v>
      </c>
      <c r="H31" s="17">
        <f t="shared" si="0"/>
        <v>1.0819484882111744E-2</v>
      </c>
      <c r="I31" s="18">
        <f>'[1]CONSOLIDADO TOTAL X FPONDO 2024'!G38</f>
        <v>173609</v>
      </c>
      <c r="J31" s="17">
        <f t="shared" si="4"/>
        <v>1.081939976010292E-2</v>
      </c>
      <c r="K31" s="18">
        <f>'[1]CONSOLIDADO TOTAL X FPONDO 2024'!I38</f>
        <v>26113</v>
      </c>
      <c r="L31" s="17">
        <f t="shared" si="5"/>
        <v>1.0947346135528472E-2</v>
      </c>
      <c r="M31" s="18">
        <f>'[1]CONSOLIDADO TOTAL X FPONDO 2024'!J38</f>
        <v>117275</v>
      </c>
      <c r="N31" s="17">
        <f t="shared" si="6"/>
        <v>7.9680331286796028E-3</v>
      </c>
      <c r="O31" s="18">
        <f>'[1]CONSOLIDADO TOTAL X FPONDO 2024'!K38</f>
        <v>886806</v>
      </c>
      <c r="P31" s="17">
        <f t="shared" si="7"/>
        <v>7.968027691014205E-3</v>
      </c>
      <c r="Q31" s="18">
        <f>'[1]CONSOLIDADO TOTAL X FPONDO 2024'!L38</f>
        <v>354671</v>
      </c>
      <c r="R31" s="17">
        <f t="shared" si="8"/>
        <v>1.0947527625078236E-2</v>
      </c>
      <c r="S31" s="18">
        <f>'[1]CONSOLIDADO TOTAL X FPONDO 2024'!M38</f>
        <v>16127</v>
      </c>
      <c r="T31" s="17">
        <f t="shared" si="9"/>
        <v>1.0819461706619677E-2</v>
      </c>
      <c r="U31" s="18">
        <f>SUM('[1]CONSOLIDADO TOTAL X FPONDO 2024'!T38)</f>
        <v>1000547</v>
      </c>
      <c r="V31" s="19">
        <f t="shared" si="10"/>
        <v>1.0658832159103021E-2</v>
      </c>
      <c r="W31" s="20">
        <f t="shared" si="11"/>
        <v>29376650</v>
      </c>
      <c r="X31" s="2"/>
    </row>
    <row r="32" spans="1:24" ht="15.75" customHeight="1" x14ac:dyDescent="0.15">
      <c r="A32" s="16" t="s">
        <v>46</v>
      </c>
      <c r="B32" s="17">
        <f t="shared" si="1"/>
        <v>9.7072054281236962E-3</v>
      </c>
      <c r="C32" s="18">
        <f>'[1]CONSOLIDADO TOTAL X FPONDO 2024'!D39</f>
        <v>17741317</v>
      </c>
      <c r="D32" s="17">
        <f t="shared" si="2"/>
        <v>9.7072056973985417E-3</v>
      </c>
      <c r="E32" s="18">
        <f>'[1]CONSOLIDADO TOTAL X FPONDO 2024'!E39</f>
        <v>5331936</v>
      </c>
      <c r="F32" s="17">
        <f t="shared" si="3"/>
        <v>9.7072074941428436E-3</v>
      </c>
      <c r="G32" s="18">
        <f>'[1]CONSOLIDADO TOTAL X FPONDO 2024'!F39</f>
        <v>973011</v>
      </c>
      <c r="H32" s="17">
        <f t="shared" si="0"/>
        <v>9.7071798393090648E-3</v>
      </c>
      <c r="I32" s="18">
        <f>'[1]CONSOLIDADO TOTAL X FPONDO 2024'!G39</f>
        <v>155761</v>
      </c>
      <c r="J32" s="17">
        <f t="shared" si="4"/>
        <v>9.7073379917838355E-3</v>
      </c>
      <c r="K32" s="18">
        <f>'[1]CONSOLIDADO TOTAL X FPONDO 2024'!I39</f>
        <v>23429</v>
      </c>
      <c r="L32" s="17">
        <f t="shared" si="5"/>
        <v>1.1620382721647938E-2</v>
      </c>
      <c r="M32" s="18">
        <f>'[1]CONSOLIDADO TOTAL X FPONDO 2024'!J39</f>
        <v>124485</v>
      </c>
      <c r="N32" s="17">
        <f t="shared" si="6"/>
        <v>7.165403882427525E-3</v>
      </c>
      <c r="O32" s="18">
        <f>'[1]CONSOLIDADO TOTAL X FPONDO 2024'!K39</f>
        <v>797477</v>
      </c>
      <c r="P32" s="17">
        <f t="shared" si="7"/>
        <v>7.1654084825388195E-3</v>
      </c>
      <c r="Q32" s="18">
        <f>'[1]CONSOLIDADO TOTAL X FPONDO 2024'!L39</f>
        <v>318945</v>
      </c>
      <c r="R32" s="17">
        <f t="shared" si="8"/>
        <v>1.1620250380485473E-2</v>
      </c>
      <c r="S32" s="18">
        <f>'[1]CONSOLIDADO TOTAL X FPONDO 2024'!M39</f>
        <v>17118</v>
      </c>
      <c r="T32" s="17">
        <f t="shared" si="9"/>
        <v>9.7072127340498918E-3</v>
      </c>
      <c r="U32" s="18">
        <f>SUM('[1]CONSOLIDADO TOTAL X FPONDO 2024'!T39)</f>
        <v>897690</v>
      </c>
      <c r="V32" s="19">
        <f t="shared" si="10"/>
        <v>9.5719713626955995E-3</v>
      </c>
      <c r="W32" s="20">
        <f t="shared" si="11"/>
        <v>26381169</v>
      </c>
      <c r="X32" s="2"/>
    </row>
    <row r="33" spans="1:24" ht="15.75" customHeight="1" x14ac:dyDescent="0.15">
      <c r="A33" s="16" t="s">
        <v>47</v>
      </c>
      <c r="B33" s="17">
        <f t="shared" si="1"/>
        <v>1.187339354940329E-2</v>
      </c>
      <c r="C33" s="18">
        <f>'[1]CONSOLIDADO TOTAL X FPONDO 2024'!D40</f>
        <v>21700338</v>
      </c>
      <c r="D33" s="17">
        <f t="shared" si="2"/>
        <v>1.1873393193078197E-2</v>
      </c>
      <c r="E33" s="18">
        <f>'[1]CONSOLIDADO TOTAL X FPONDO 2024'!E40</f>
        <v>6521771</v>
      </c>
      <c r="F33" s="17">
        <f t="shared" si="3"/>
        <v>1.1873396738872078E-2</v>
      </c>
      <c r="G33" s="18">
        <f>'[1]CONSOLIDADO TOTAL X FPONDO 2024'!F40</f>
        <v>1190141</v>
      </c>
      <c r="H33" s="17">
        <f t="shared" si="0"/>
        <v>1.1873395156587098E-2</v>
      </c>
      <c r="I33" s="18">
        <f>'[1]CONSOLIDADO TOTAL X FPONDO 2024'!G40</f>
        <v>190520</v>
      </c>
      <c r="J33" s="17">
        <f t="shared" si="4"/>
        <v>1.1873455325901634E-2</v>
      </c>
      <c r="K33" s="18">
        <f>'[1]CONSOLIDADO TOTAL X FPONDO 2024'!I40</f>
        <v>28657</v>
      </c>
      <c r="L33" s="17">
        <f t="shared" si="5"/>
        <v>1.001452302802614E-2</v>
      </c>
      <c r="M33" s="18">
        <f>'[1]CONSOLIDADO TOTAL X FPONDO 2024'!J40</f>
        <v>107282</v>
      </c>
      <c r="N33" s="17">
        <f t="shared" si="6"/>
        <v>8.7843646395997545E-3</v>
      </c>
      <c r="O33" s="18">
        <f>'[1]CONSOLIDADO TOTAL X FPONDO 2024'!K40</f>
        <v>977660</v>
      </c>
      <c r="P33" s="17">
        <f t="shared" si="7"/>
        <v>8.7843736065482732E-3</v>
      </c>
      <c r="Q33" s="18">
        <f>'[1]CONSOLIDADO TOTAL X FPONDO 2024'!L40</f>
        <v>391008</v>
      </c>
      <c r="R33" s="17">
        <f t="shared" si="8"/>
        <v>1.001481211959938E-2</v>
      </c>
      <c r="S33" s="18">
        <f>'[1]CONSOLIDADO TOTAL X FPONDO 2024'!M40</f>
        <v>14753</v>
      </c>
      <c r="T33" s="17">
        <f t="shared" si="9"/>
        <v>1.1873404035401519E-2</v>
      </c>
      <c r="U33" s="18">
        <f>SUM('[1]CONSOLIDADO TOTAL X FPONDO 2024'!T40)</f>
        <v>1098012</v>
      </c>
      <c r="V33" s="19">
        <f t="shared" si="10"/>
        <v>1.1690546257672877E-2</v>
      </c>
      <c r="W33" s="20">
        <f t="shared" si="11"/>
        <v>32220142</v>
      </c>
      <c r="X33" s="2"/>
    </row>
    <row r="34" spans="1:24" ht="15.75" customHeight="1" x14ac:dyDescent="0.15">
      <c r="A34" s="16" t="s">
        <v>48</v>
      </c>
      <c r="B34" s="17">
        <f t="shared" si="1"/>
        <v>9.4597420444862447E-3</v>
      </c>
      <c r="C34" s="18">
        <f>'[1]CONSOLIDADO TOTAL X FPONDO 2024'!D41</f>
        <v>17289042</v>
      </c>
      <c r="D34" s="17">
        <f t="shared" si="2"/>
        <v>9.4597418040538745E-3</v>
      </c>
      <c r="E34" s="18">
        <f>'[1]CONSOLIDADO TOTAL X FPONDO 2024'!E41</f>
        <v>5196010</v>
      </c>
      <c r="F34" s="17">
        <f t="shared" si="3"/>
        <v>9.4597413484443747E-3</v>
      </c>
      <c r="G34" s="18">
        <f>'[1]CONSOLIDADO TOTAL X FPONDO 2024'!F41</f>
        <v>948206</v>
      </c>
      <c r="H34" s="17">
        <f t="shared" si="0"/>
        <v>9.4597655060545474E-3</v>
      </c>
      <c r="I34" s="18">
        <f>'[1]CONSOLIDADO TOTAL X FPONDO 2024'!G41</f>
        <v>151791</v>
      </c>
      <c r="J34" s="17">
        <f t="shared" si="4"/>
        <v>9.4595686410182574E-3</v>
      </c>
      <c r="K34" s="18">
        <f>'[1]CONSOLIDADO TOTAL X FPONDO 2024'!I41</f>
        <v>22831</v>
      </c>
      <c r="L34" s="17">
        <f t="shared" si="5"/>
        <v>1.1956154233474806E-2</v>
      </c>
      <c r="M34" s="18">
        <f>'[1]CONSOLIDADO TOTAL X FPONDO 2024'!J41</f>
        <v>128082</v>
      </c>
      <c r="N34" s="17">
        <f t="shared" si="6"/>
        <v>6.5247938076473926E-3</v>
      </c>
      <c r="O34" s="18">
        <f>'[1]CONSOLIDADO TOTAL X FPONDO 2024'!K41</f>
        <v>726180</v>
      </c>
      <c r="P34" s="17">
        <f t="shared" si="7"/>
        <v>6.5247913765186768E-3</v>
      </c>
      <c r="Q34" s="18">
        <f>'[1]CONSOLIDADO TOTAL X FPONDO 2024'!L41</f>
        <v>290430</v>
      </c>
      <c r="R34" s="17">
        <f t="shared" si="8"/>
        <v>1.1956272342066284E-2</v>
      </c>
      <c r="S34" s="18">
        <f>'[1]CONSOLIDADO TOTAL X FPONDO 2024'!M41</f>
        <v>17613</v>
      </c>
      <c r="T34" s="17">
        <f t="shared" si="9"/>
        <v>9.4597447178987343E-3</v>
      </c>
      <c r="U34" s="18">
        <f>SUM('[1]CONSOLIDADO TOTAL X FPONDO 2024'!T41)</f>
        <v>874805</v>
      </c>
      <c r="V34" s="19">
        <f t="shared" si="10"/>
        <v>9.3048609740006231E-3</v>
      </c>
      <c r="W34" s="20">
        <f t="shared" si="11"/>
        <v>25644990</v>
      </c>
      <c r="X34" s="2"/>
    </row>
    <row r="35" spans="1:24" ht="15.75" customHeight="1" x14ac:dyDescent="0.15">
      <c r="A35" s="16" t="s">
        <v>49</v>
      </c>
      <c r="B35" s="17">
        <f t="shared" si="1"/>
        <v>9.6877032726143501E-3</v>
      </c>
      <c r="C35" s="18">
        <f>'[1]CONSOLIDADO TOTAL X FPONDO 2024'!D42</f>
        <v>17705674</v>
      </c>
      <c r="D35" s="17">
        <f t="shared" si="2"/>
        <v>9.6877036652228878E-3</v>
      </c>
      <c r="E35" s="18">
        <f>'[1]CONSOLIDADO TOTAL X FPONDO 2024'!E42</f>
        <v>5321224</v>
      </c>
      <c r="F35" s="17">
        <f t="shared" si="3"/>
        <v>9.6877035104766269E-3</v>
      </c>
      <c r="G35" s="18">
        <f>'[1]CONSOLIDADO TOTAL X FPONDO 2024'!F42</f>
        <v>971056</v>
      </c>
      <c r="H35" s="17">
        <f t="shared" si="0"/>
        <v>9.6876733692061266E-3</v>
      </c>
      <c r="I35" s="18">
        <f>'[1]CONSOLIDADO TOTAL X FPONDO 2024'!G42</f>
        <v>155448</v>
      </c>
      <c r="J35" s="17">
        <f t="shared" si="4"/>
        <v>9.6878644809377124E-3</v>
      </c>
      <c r="K35" s="18">
        <f>'[1]CONSOLIDADO TOTAL X FPONDO 2024'!I42</f>
        <v>23382</v>
      </c>
      <c r="L35" s="17">
        <f t="shared" si="5"/>
        <v>8.8799756399961845E-3</v>
      </c>
      <c r="M35" s="18">
        <f>'[1]CONSOLIDADO TOTAL X FPONDO 2024'!J42</f>
        <v>95128</v>
      </c>
      <c r="N35" s="17">
        <f t="shared" si="6"/>
        <v>6.1421007868325567E-3</v>
      </c>
      <c r="O35" s="18">
        <f>'[1]CONSOLIDADO TOTAL X FPONDO 2024'!K42</f>
        <v>683588</v>
      </c>
      <c r="P35" s="17">
        <f t="shared" si="7"/>
        <v>6.1421060605815524E-3</v>
      </c>
      <c r="Q35" s="18">
        <f>'[1]CONSOLIDADO TOTAL X FPONDO 2024'!L42</f>
        <v>273396</v>
      </c>
      <c r="R35" s="17">
        <f t="shared" si="8"/>
        <v>8.8798046049264213E-3</v>
      </c>
      <c r="S35" s="18">
        <f>'[1]CONSOLIDADO TOTAL X FPONDO 2024'!M42</f>
        <v>13081</v>
      </c>
      <c r="T35" s="17">
        <f t="shared" si="9"/>
        <v>9.6877267229026603E-3</v>
      </c>
      <c r="U35" s="18">
        <f>SUM('[1]CONSOLIDADO TOTAL X FPONDO 2024'!T42)</f>
        <v>895888</v>
      </c>
      <c r="V35" s="19">
        <f t="shared" si="10"/>
        <v>9.4836925256042912E-3</v>
      </c>
      <c r="W35" s="20">
        <f t="shared" si="11"/>
        <v>26137865</v>
      </c>
      <c r="X35" s="2"/>
    </row>
    <row r="36" spans="1:24" ht="15.75" customHeight="1" x14ac:dyDescent="0.15">
      <c r="A36" s="16" t="s">
        <v>50</v>
      </c>
      <c r="B36" s="17">
        <f t="shared" si="1"/>
        <v>9.8357649197667006E-3</v>
      </c>
      <c r="C36" s="18">
        <f>'[1]CONSOLIDADO TOTAL X FPONDO 2024'!D43</f>
        <v>17976278</v>
      </c>
      <c r="D36" s="17">
        <f t="shared" si="2"/>
        <v>9.8357658170852378E-3</v>
      </c>
      <c r="E36" s="18">
        <f>'[1]CONSOLIDADO TOTAL X FPONDO 2024'!E43</f>
        <v>5402551</v>
      </c>
      <c r="F36" s="17">
        <f t="shared" si="3"/>
        <v>9.8357641864819084E-3</v>
      </c>
      <c r="G36" s="18">
        <f>'[1]CONSOLIDADO TOTAL X FPONDO 2024'!F43</f>
        <v>985897</v>
      </c>
      <c r="H36" s="17">
        <f t="shared" si="0"/>
        <v>9.8357480432143714E-3</v>
      </c>
      <c r="I36" s="18">
        <f>'[1]CONSOLIDADO TOTAL X FPONDO 2024'!G43</f>
        <v>157824</v>
      </c>
      <c r="J36" s="17">
        <f t="shared" si="4"/>
        <v>9.8357802973646543E-3</v>
      </c>
      <c r="K36" s="18">
        <f>'[1]CONSOLIDADO TOTAL X FPONDO 2024'!I43</f>
        <v>23739</v>
      </c>
      <c r="L36" s="17">
        <f t="shared" si="5"/>
        <v>2.2120873636960893E-2</v>
      </c>
      <c r="M36" s="18">
        <f>'[1]CONSOLIDADO TOTAL X FPONDO 2024'!J43</f>
        <v>236973</v>
      </c>
      <c r="N36" s="17">
        <f t="shared" si="6"/>
        <v>1.2288388626344014E-2</v>
      </c>
      <c r="O36" s="18">
        <f>'[1]CONSOLIDADO TOTAL X FPONDO 2024'!K43</f>
        <v>1367642</v>
      </c>
      <c r="P36" s="17">
        <f t="shared" si="7"/>
        <v>1.2288390791397008E-2</v>
      </c>
      <c r="Q36" s="18">
        <f>'[1]CONSOLIDADO TOTAL X FPONDO 2024'!L43</f>
        <v>546978</v>
      </c>
      <c r="R36" s="17">
        <f t="shared" si="8"/>
        <v>2.2121106387947197E-2</v>
      </c>
      <c r="S36" s="18">
        <f>'[1]CONSOLIDADO TOTAL X FPONDO 2024'!M43</f>
        <v>32587</v>
      </c>
      <c r="T36" s="17">
        <f t="shared" si="9"/>
        <v>9.8357641771787945E-3</v>
      </c>
      <c r="U36" s="18">
        <f>SUM('[1]CONSOLIDADO TOTAL X FPONDO 2024'!T43)</f>
        <v>909578</v>
      </c>
      <c r="V36" s="19">
        <f t="shared" si="10"/>
        <v>1.002873444871076E-2</v>
      </c>
      <c r="W36" s="20">
        <f t="shared" si="11"/>
        <v>27640047</v>
      </c>
      <c r="X36" s="2"/>
    </row>
    <row r="37" spans="1:24" ht="15.75" customHeight="1" x14ac:dyDescent="0.15">
      <c r="A37" s="16" t="s">
        <v>51</v>
      </c>
      <c r="B37" s="17">
        <f t="shared" si="1"/>
        <v>8.5717179619335601E-3</v>
      </c>
      <c r="C37" s="18">
        <f>'[1]CONSOLIDADO TOTAL X FPONDO 2024'!D44</f>
        <v>15666050</v>
      </c>
      <c r="D37" s="17">
        <f t="shared" si="2"/>
        <v>8.5717184438672388E-3</v>
      </c>
      <c r="E37" s="18">
        <f>'[1]CONSOLIDADO TOTAL X FPONDO 2024'!E44</f>
        <v>4708240</v>
      </c>
      <c r="F37" s="17">
        <f t="shared" si="3"/>
        <v>8.5717164921286261E-3</v>
      </c>
      <c r="G37" s="18">
        <f>'[1]CONSOLIDADO TOTAL X FPONDO 2024'!F44</f>
        <v>859194</v>
      </c>
      <c r="H37" s="17">
        <f t="shared" si="0"/>
        <v>8.5716913879495382E-3</v>
      </c>
      <c r="I37" s="18">
        <f>'[1]CONSOLIDADO TOTAL X FPONDO 2024'!G44</f>
        <v>137541</v>
      </c>
      <c r="J37" s="17">
        <f t="shared" si="4"/>
        <v>8.5716594124386012E-3</v>
      </c>
      <c r="K37" s="18">
        <f>'[1]CONSOLIDADO TOTAL X FPONDO 2024'!I44</f>
        <v>20688</v>
      </c>
      <c r="L37" s="17">
        <f t="shared" si="5"/>
        <v>9.5382632967665679E-3</v>
      </c>
      <c r="M37" s="18">
        <f>'[1]CONSOLIDADO TOTAL X FPONDO 2024'!J44</f>
        <v>102180</v>
      </c>
      <c r="N37" s="17">
        <f t="shared" si="6"/>
        <v>6.1462518991451144E-3</v>
      </c>
      <c r="O37" s="18">
        <f>'[1]CONSOLIDADO TOTAL X FPONDO 2024'!K44</f>
        <v>684050</v>
      </c>
      <c r="P37" s="17">
        <f t="shared" si="7"/>
        <v>6.146262264846456E-3</v>
      </c>
      <c r="Q37" s="18">
        <f>'[1]CONSOLIDADO TOTAL X FPONDO 2024'!L44</f>
        <v>273581</v>
      </c>
      <c r="R37" s="17">
        <f t="shared" si="8"/>
        <v>9.5382718831756863E-3</v>
      </c>
      <c r="S37" s="18">
        <f>'[1]CONSOLIDADO TOTAL X FPONDO 2024'!M44</f>
        <v>14051</v>
      </c>
      <c r="T37" s="17">
        <f t="shared" si="9"/>
        <v>8.5717038225357704E-3</v>
      </c>
      <c r="U37" s="18">
        <f>SUM('[1]CONSOLIDADO TOTAL X FPONDO 2024'!T44)</f>
        <v>792682</v>
      </c>
      <c r="V37" s="19">
        <f t="shared" si="10"/>
        <v>8.4388743330598599E-3</v>
      </c>
      <c r="W37" s="20">
        <f t="shared" si="11"/>
        <v>23258257</v>
      </c>
      <c r="X37" s="2"/>
    </row>
    <row r="38" spans="1:24" ht="15.75" customHeight="1" x14ac:dyDescent="0.15">
      <c r="A38" s="16" t="s">
        <v>52</v>
      </c>
      <c r="B38" s="17">
        <f t="shared" si="1"/>
        <v>8.4175807337477457E-3</v>
      </c>
      <c r="C38" s="18">
        <f>'[1]CONSOLIDADO TOTAL X FPONDO 2024'!D45</f>
        <v>15384342</v>
      </c>
      <c r="D38" s="17">
        <f t="shared" si="2"/>
        <v>8.417581023019623E-3</v>
      </c>
      <c r="E38" s="18">
        <f>'[1]CONSOLIDADO TOTAL X FPONDO 2024'!E45</f>
        <v>4623576</v>
      </c>
      <c r="F38" s="17">
        <f t="shared" si="3"/>
        <v>8.4175801506232301E-3</v>
      </c>
      <c r="G38" s="18">
        <f>'[1]CONSOLIDADO TOTAL X FPONDO 2024'!F45</f>
        <v>843744</v>
      </c>
      <c r="H38" s="17">
        <f t="shared" si="0"/>
        <v>8.4175715778391051E-3</v>
      </c>
      <c r="I38" s="18">
        <f>'[1]CONSOLIDADO TOTAL X FPONDO 2024'!G45</f>
        <v>135068</v>
      </c>
      <c r="J38" s="17">
        <f t="shared" si="4"/>
        <v>8.4175286457416204E-3</v>
      </c>
      <c r="K38" s="18">
        <f>'[1]CONSOLIDADO TOTAL X FPONDO 2024'!I45</f>
        <v>20316</v>
      </c>
      <c r="L38" s="17">
        <f t="shared" si="5"/>
        <v>8.6510871921231004E-3</v>
      </c>
      <c r="M38" s="18">
        <f>'[1]CONSOLIDADO TOTAL X FPONDO 2024'!J45</f>
        <v>92676</v>
      </c>
      <c r="N38" s="17">
        <f t="shared" si="6"/>
        <v>4.7366527610094751E-3</v>
      </c>
      <c r="O38" s="18">
        <f>'[1]CONSOLIDADO TOTAL X FPONDO 2024'!K45</f>
        <v>527168</v>
      </c>
      <c r="P38" s="17">
        <f t="shared" si="7"/>
        <v>4.7366575059431476E-3</v>
      </c>
      <c r="Q38" s="18">
        <f>'[1]CONSOLIDADO TOTAL X FPONDO 2024'!L45</f>
        <v>210837</v>
      </c>
      <c r="R38" s="17">
        <f t="shared" si="8"/>
        <v>8.651038138153223E-3</v>
      </c>
      <c r="S38" s="18">
        <f>'[1]CONSOLIDADO TOTAL X FPONDO 2024'!M45</f>
        <v>12744</v>
      </c>
      <c r="T38" s="17">
        <f t="shared" si="9"/>
        <v>8.4175999685628562E-3</v>
      </c>
      <c r="U38" s="18">
        <f>SUM('[1]CONSOLIDADO TOTAL X FPONDO 2024'!T45)</f>
        <v>778431</v>
      </c>
      <c r="V38" s="19">
        <f t="shared" si="10"/>
        <v>8.2105232680646251E-3</v>
      </c>
      <c r="W38" s="20">
        <f t="shared" si="11"/>
        <v>22628902</v>
      </c>
      <c r="X38" s="2"/>
    </row>
    <row r="39" spans="1:24" ht="15.75" customHeight="1" x14ac:dyDescent="0.15">
      <c r="A39" s="16" t="s">
        <v>53</v>
      </c>
      <c r="B39" s="17">
        <f t="shared" si="1"/>
        <v>3.4963523817914732E-2</v>
      </c>
      <c r="C39" s="18">
        <f>'[1]CONSOLIDADO TOTAL X FPONDO 2024'!D46</f>
        <v>63900879</v>
      </c>
      <c r="D39" s="17">
        <f t="shared" si="2"/>
        <v>3.496352438176669E-2</v>
      </c>
      <c r="E39" s="18">
        <f>'[1]CONSOLIDADO TOTAL X FPONDO 2024'!E46</f>
        <v>19204628</v>
      </c>
      <c r="F39" s="17">
        <f t="shared" si="3"/>
        <v>3.496351951949208E-2</v>
      </c>
      <c r="G39" s="18">
        <f>'[1]CONSOLIDADO TOTAL X FPONDO 2024'!F46</f>
        <v>3504601</v>
      </c>
      <c r="H39" s="17">
        <f t="shared" si="0"/>
        <v>3.4963509190289545E-2</v>
      </c>
      <c r="I39" s="18">
        <f>'[1]CONSOLIDADO TOTAL X FPONDO 2024'!G46</f>
        <v>561023</v>
      </c>
      <c r="J39" s="17">
        <f t="shared" si="4"/>
        <v>3.4963652899170722E-2</v>
      </c>
      <c r="K39" s="18">
        <f>'[1]CONSOLIDADO TOTAL X FPONDO 2024'!I46</f>
        <v>84386</v>
      </c>
      <c r="L39" s="17">
        <f t="shared" si="5"/>
        <v>2.7605795097045156E-2</v>
      </c>
      <c r="M39" s="18">
        <f>'[1]CONSOLIDADO TOTAL X FPONDO 2024'!J46</f>
        <v>295731</v>
      </c>
      <c r="N39" s="17">
        <f t="shared" si="6"/>
        <v>4.7873843851202177E-2</v>
      </c>
      <c r="O39" s="18">
        <f>'[1]CONSOLIDADO TOTAL X FPONDO 2024'!K46</f>
        <v>5328142</v>
      </c>
      <c r="P39" s="17">
        <f t="shared" si="7"/>
        <v>4.7873834173470707E-2</v>
      </c>
      <c r="Q39" s="18">
        <f>'[1]CONSOLIDADO TOTAL X FPONDO 2024'!L46</f>
        <v>2130949</v>
      </c>
      <c r="R39" s="17">
        <f t="shared" si="8"/>
        <v>2.7606070932539008E-2</v>
      </c>
      <c r="S39" s="18">
        <f>'[1]CONSOLIDADO TOTAL X FPONDO 2024'!M46</f>
        <v>40667</v>
      </c>
      <c r="T39" s="17">
        <f t="shared" si="9"/>
        <v>3.4963548669508245E-2</v>
      </c>
      <c r="U39" s="18">
        <f>SUM('[1]CONSOLIDADO TOTAL X FPONDO 2024'!T46)</f>
        <v>3233310</v>
      </c>
      <c r="V39" s="19">
        <f t="shared" si="10"/>
        <v>3.566084043334565E-2</v>
      </c>
      <c r="W39" s="20">
        <f t="shared" si="11"/>
        <v>98284316</v>
      </c>
      <c r="X39" s="2"/>
    </row>
    <row r="40" spans="1:24" ht="15.75" customHeight="1" x14ac:dyDescent="0.15">
      <c r="A40" s="16" t="s">
        <v>54</v>
      </c>
      <c r="B40" s="17">
        <f t="shared" si="1"/>
        <v>1.0271982226946974E-2</v>
      </c>
      <c r="C40" s="18">
        <f>'[1]CONSOLIDADO TOTAL X FPONDO 2024'!D47</f>
        <v>18773528</v>
      </c>
      <c r="D40" s="17">
        <f t="shared" si="2"/>
        <v>1.027198178192686E-2</v>
      </c>
      <c r="E40" s="18">
        <f>'[1]CONSOLIDADO TOTAL X FPONDO 2024'!E47</f>
        <v>5642154</v>
      </c>
      <c r="F40" s="17">
        <f t="shared" si="3"/>
        <v>1.0271984997635529E-2</v>
      </c>
      <c r="G40" s="18">
        <f>'[1]CONSOLIDADO TOTAL X FPONDO 2024'!F47</f>
        <v>1029622</v>
      </c>
      <c r="H40" s="17">
        <f t="shared" si="0"/>
        <v>1.027199497842385E-2</v>
      </c>
      <c r="I40" s="18">
        <f>'[1]CONSOLIDADO TOTAL X FPONDO 2024'!G47</f>
        <v>164824</v>
      </c>
      <c r="J40" s="17">
        <f t="shared" si="4"/>
        <v>1.0272069806321433E-2</v>
      </c>
      <c r="K40" s="18">
        <f>'[1]CONSOLIDADO TOTAL X FPONDO 2024'!I47</f>
        <v>24792</v>
      </c>
      <c r="L40" s="17">
        <f t="shared" si="5"/>
        <v>8.9214219984201839E-3</v>
      </c>
      <c r="M40" s="18">
        <f>'[1]CONSOLIDADO TOTAL X FPONDO 2024'!J47</f>
        <v>95572</v>
      </c>
      <c r="N40" s="17">
        <f t="shared" si="6"/>
        <v>6.752808476815737E-3</v>
      </c>
      <c r="O40" s="18">
        <f>'[1]CONSOLIDADO TOTAL X FPONDO 2024'!K47</f>
        <v>751557</v>
      </c>
      <c r="P40" s="17">
        <f t="shared" si="7"/>
        <v>6.7528209618633889E-3</v>
      </c>
      <c r="Q40" s="18">
        <f>'[1]CONSOLIDADO TOTAL X FPONDO 2024'!L47</f>
        <v>300580</v>
      </c>
      <c r="R40" s="17">
        <f t="shared" si="8"/>
        <v>8.9212133719091067E-3</v>
      </c>
      <c r="S40" s="18">
        <f>'[1]CONSOLIDADO TOTAL X FPONDO 2024'!M47</f>
        <v>13142</v>
      </c>
      <c r="T40" s="17">
        <f t="shared" si="9"/>
        <v>1.0271971837371999E-2</v>
      </c>
      <c r="U40" s="18">
        <f>SUM('[1]CONSOLIDADO TOTAL X FPONDO 2024'!T47)</f>
        <v>949917</v>
      </c>
      <c r="V40" s="19">
        <f t="shared" si="10"/>
        <v>1.0067064540403306E-2</v>
      </c>
      <c r="W40" s="20">
        <f t="shared" si="11"/>
        <v>27745688</v>
      </c>
      <c r="X40" s="2"/>
    </row>
    <row r="41" spans="1:24" ht="15.75" customHeight="1" x14ac:dyDescent="0.15">
      <c r="A41" s="16" t="s">
        <v>55</v>
      </c>
      <c r="B41" s="17">
        <f t="shared" si="1"/>
        <v>8.6866577342785637E-3</v>
      </c>
      <c r="C41" s="18">
        <f>'[1]CONSOLIDADO TOTAL X FPONDO 2024'!D48</f>
        <v>15876119</v>
      </c>
      <c r="D41" s="17">
        <f t="shared" si="2"/>
        <v>8.6866569985111549E-3</v>
      </c>
      <c r="E41" s="18">
        <f>'[1]CONSOLIDADO TOTAL X FPONDO 2024'!E48</f>
        <v>4771373</v>
      </c>
      <c r="F41" s="17">
        <f t="shared" si="3"/>
        <v>8.6866553135191548E-3</v>
      </c>
      <c r="G41" s="18">
        <f>'[1]CONSOLIDADO TOTAL X FPONDO 2024'!F48</f>
        <v>870715</v>
      </c>
      <c r="H41" s="17">
        <f t="shared" si="0"/>
        <v>8.6866736158726088E-3</v>
      </c>
      <c r="I41" s="18">
        <f>'[1]CONSOLIDADO TOTAL X FPONDO 2024'!G48</f>
        <v>139386</v>
      </c>
      <c r="J41" s="17">
        <f t="shared" si="4"/>
        <v>8.6868431574433358E-3</v>
      </c>
      <c r="K41" s="18">
        <f>'[1]CONSOLIDADO TOTAL X FPONDO 2024'!I48</f>
        <v>20966</v>
      </c>
      <c r="L41" s="17">
        <f t="shared" si="5"/>
        <v>1.9040587746701514E-2</v>
      </c>
      <c r="M41" s="18">
        <f>'[1]CONSOLIDADO TOTAL X FPONDO 2024'!J48</f>
        <v>203975</v>
      </c>
      <c r="N41" s="17">
        <f t="shared" si="6"/>
        <v>9.6716424336799837E-3</v>
      </c>
      <c r="O41" s="18">
        <f>'[1]CONSOLIDADO TOTAL X FPONDO 2024'!K48</f>
        <v>1076410</v>
      </c>
      <c r="P41" s="17">
        <f t="shared" si="7"/>
        <v>9.6716445862136957E-3</v>
      </c>
      <c r="Q41" s="18">
        <f>'[1]CONSOLIDADO TOTAL X FPONDO 2024'!L48</f>
        <v>430502</v>
      </c>
      <c r="R41" s="17">
        <f t="shared" si="8"/>
        <v>1.9040565657333627E-2</v>
      </c>
      <c r="S41" s="18">
        <f>'[1]CONSOLIDADO TOTAL X FPONDO 2024'!M48</f>
        <v>28049</v>
      </c>
      <c r="T41" s="17">
        <f t="shared" si="9"/>
        <v>8.6866518239203799E-3</v>
      </c>
      <c r="U41" s="18">
        <f>SUM('[1]CONSOLIDADO TOTAL X FPONDO 2024'!T48)</f>
        <v>803312</v>
      </c>
      <c r="V41" s="19">
        <f t="shared" si="10"/>
        <v>8.7881196995241995E-3</v>
      </c>
      <c r="W41" s="20">
        <f t="shared" si="11"/>
        <v>24220807</v>
      </c>
      <c r="X41" s="2"/>
    </row>
    <row r="42" spans="1:24" ht="15.75" customHeight="1" x14ac:dyDescent="0.15">
      <c r="A42" s="16" t="s">
        <v>56</v>
      </c>
      <c r="B42" s="17">
        <f t="shared" si="1"/>
        <v>1.0470088627669643E-2</v>
      </c>
      <c r="C42" s="18">
        <f>'[1]CONSOLIDADO TOTAL X FPONDO 2024'!D49</f>
        <v>19135596</v>
      </c>
      <c r="D42" s="17">
        <f t="shared" si="2"/>
        <v>1.0470087983494625E-2</v>
      </c>
      <c r="E42" s="18">
        <f>'[1]CONSOLIDADO TOTAL X FPONDO 2024'!E49</f>
        <v>5750969</v>
      </c>
      <c r="F42" s="17">
        <f t="shared" si="3"/>
        <v>1.0470087608203338E-2</v>
      </c>
      <c r="G42" s="18">
        <f>'[1]CONSOLIDADO TOTAL X FPONDO 2024'!F49</f>
        <v>1049479</v>
      </c>
      <c r="H42" s="17">
        <f t="shared" si="0"/>
        <v>1.0470113407999696E-2</v>
      </c>
      <c r="I42" s="18">
        <f>'[1]CONSOLIDADO TOTAL X FPONDO 2024'!G49</f>
        <v>168003</v>
      </c>
      <c r="J42" s="17">
        <f t="shared" si="4"/>
        <v>1.0470119554926695E-2</v>
      </c>
      <c r="K42" s="18">
        <f>'[1]CONSOLIDADO TOTAL X FPONDO 2024'!I49</f>
        <v>25270</v>
      </c>
      <c r="L42" s="17">
        <f t="shared" si="5"/>
        <v>1.2194377446758699E-2</v>
      </c>
      <c r="M42" s="18">
        <f>'[1]CONSOLIDADO TOTAL X FPONDO 2024'!J49</f>
        <v>130634</v>
      </c>
      <c r="N42" s="17">
        <f t="shared" si="6"/>
        <v>8.8546729812572517E-3</v>
      </c>
      <c r="O42" s="18">
        <f>'[1]CONSOLIDADO TOTAL X FPONDO 2024'!K49</f>
        <v>985485</v>
      </c>
      <c r="P42" s="17">
        <f t="shared" si="7"/>
        <v>8.8546696235476431E-3</v>
      </c>
      <c r="Q42" s="18">
        <f>'[1]CONSOLIDADO TOTAL X FPONDO 2024'!L49</f>
        <v>394137</v>
      </c>
      <c r="R42" s="17">
        <f t="shared" si="8"/>
        <v>1.2194542460278131E-2</v>
      </c>
      <c r="S42" s="18">
        <f>'[1]CONSOLIDADO TOTAL X FPONDO 2024'!M49</f>
        <v>17964</v>
      </c>
      <c r="T42" s="17">
        <f t="shared" si="9"/>
        <v>1.0470086826399981E-2</v>
      </c>
      <c r="U42" s="18">
        <f>SUM('[1]CONSOLIDADO TOTAL X FPONDO 2024'!T49)</f>
        <v>968238</v>
      </c>
      <c r="V42" s="19">
        <f t="shared" si="10"/>
        <v>1.0386389569581531E-2</v>
      </c>
      <c r="W42" s="20">
        <f t="shared" si="11"/>
        <v>28625775</v>
      </c>
      <c r="X42" s="2"/>
    </row>
    <row r="43" spans="1:24" ht="15.75" customHeight="1" x14ac:dyDescent="0.15">
      <c r="A43" s="16" t="s">
        <v>57</v>
      </c>
      <c r="B43" s="17">
        <f t="shared" si="1"/>
        <v>9.4453579531868261E-3</v>
      </c>
      <c r="C43" s="18">
        <f>'[1]CONSOLIDADO TOTAL X FPONDO 2024'!D50</f>
        <v>17262753</v>
      </c>
      <c r="D43" s="17">
        <f t="shared" si="2"/>
        <v>9.4453574168040753E-3</v>
      </c>
      <c r="E43" s="18">
        <f>'[1]CONSOLIDADO TOTAL X FPONDO 2024'!E50</f>
        <v>5188109</v>
      </c>
      <c r="F43" s="17">
        <f t="shared" si="3"/>
        <v>9.4453552899038708E-3</v>
      </c>
      <c r="G43" s="18">
        <f>'[1]CONSOLIDADO TOTAL X FPONDO 2024'!F50</f>
        <v>946764</v>
      </c>
      <c r="H43" s="17">
        <f t="shared" si="0"/>
        <v>9.4453693571926334E-3</v>
      </c>
      <c r="I43" s="18">
        <f>'[1]CONSOLIDADO TOTAL X FPONDO 2024'!G50</f>
        <v>151560</v>
      </c>
      <c r="J43" s="17">
        <f t="shared" si="4"/>
        <v>9.4454814204061686E-3</v>
      </c>
      <c r="K43" s="18">
        <f>'[1]CONSOLIDADO TOTAL X FPONDO 2024'!I50</f>
        <v>22797</v>
      </c>
      <c r="L43" s="17">
        <f t="shared" si="5"/>
        <v>1.3039453759399409E-2</v>
      </c>
      <c r="M43" s="18">
        <f>'[1]CONSOLIDADO TOTAL X FPONDO 2024'!J50</f>
        <v>139687</v>
      </c>
      <c r="N43" s="17">
        <f t="shared" si="6"/>
        <v>8.5081719093493026E-3</v>
      </c>
      <c r="O43" s="18">
        <f>'[1]CONSOLIDADO TOTAL X FPONDO 2024'!K50</f>
        <v>946921</v>
      </c>
      <c r="P43" s="17">
        <f t="shared" si="7"/>
        <v>8.5081769836686787E-3</v>
      </c>
      <c r="Q43" s="18">
        <f>'[1]CONSOLIDADO TOTAL X FPONDO 2024'!L50</f>
        <v>378714</v>
      </c>
      <c r="R43" s="17">
        <f t="shared" si="8"/>
        <v>1.303968860607229E-2</v>
      </c>
      <c r="S43" s="18">
        <f>'[1]CONSOLIDADO TOTAL X FPONDO 2024'!M50</f>
        <v>19209</v>
      </c>
      <c r="T43" s="17">
        <f t="shared" si="9"/>
        <v>9.4453518872455906E-3</v>
      </c>
      <c r="U43" s="18">
        <f>SUM('[1]CONSOLIDADO TOTAL X FPONDO 2024'!T50)</f>
        <v>873474</v>
      </c>
      <c r="V43" s="19">
        <f t="shared" si="10"/>
        <v>9.4082677902196273E-3</v>
      </c>
      <c r="W43" s="20">
        <f t="shared" si="11"/>
        <v>25929988</v>
      </c>
      <c r="X43" s="2"/>
    </row>
    <row r="44" spans="1:24" ht="15.75" customHeight="1" x14ac:dyDescent="0.15">
      <c r="A44" s="16" t="s">
        <v>58</v>
      </c>
      <c r="B44" s="17">
        <f t="shared" si="1"/>
        <v>1.4897468048002833E-2</v>
      </c>
      <c r="C44" s="18">
        <f>'[1]CONSOLIDADO TOTAL X FPONDO 2024'!D51</f>
        <v>27227270</v>
      </c>
      <c r="D44" s="17">
        <f t="shared" si="2"/>
        <v>1.4897468020322043E-2</v>
      </c>
      <c r="E44" s="18">
        <f>'[1]CONSOLIDADO TOTAL X FPONDO 2024'!E51</f>
        <v>8182823</v>
      </c>
      <c r="F44" s="17">
        <f t="shared" si="3"/>
        <v>1.4897471947510081E-2</v>
      </c>
      <c r="G44" s="18">
        <f>'[1]CONSOLIDADO TOTAL X FPONDO 2024'!F51</f>
        <v>1493262</v>
      </c>
      <c r="H44" s="17">
        <f t="shared" si="0"/>
        <v>1.4897458911459197E-2</v>
      </c>
      <c r="I44" s="18">
        <f>'[1]CONSOLIDADO TOTAL X FPONDO 2024'!G51</f>
        <v>239044</v>
      </c>
      <c r="J44" s="17">
        <f t="shared" si="4"/>
        <v>1.4897650127302898E-2</v>
      </c>
      <c r="K44" s="18">
        <f>'[1]CONSOLIDADO TOTAL X FPONDO 2024'!I51</f>
        <v>35956</v>
      </c>
      <c r="L44" s="17">
        <f t="shared" si="5"/>
        <v>1.44541374574078E-2</v>
      </c>
      <c r="M44" s="18">
        <f>'[1]CONSOLIDADO TOTAL X FPONDO 2024'!J51</f>
        <v>154842</v>
      </c>
      <c r="N44" s="17">
        <f t="shared" si="6"/>
        <v>1.6102649855356647E-2</v>
      </c>
      <c r="O44" s="18">
        <f>'[1]CONSOLIDADO TOTAL X FPONDO 2024'!K51</f>
        <v>1792152</v>
      </c>
      <c r="P44" s="17">
        <f t="shared" si="7"/>
        <v>1.6102663008128546E-2</v>
      </c>
      <c r="Q44" s="18">
        <f>'[1]CONSOLIDADO TOTAL X FPONDO 2024'!L51</f>
        <v>716758</v>
      </c>
      <c r="R44" s="17">
        <f t="shared" si="8"/>
        <v>1.4454375005939782E-2</v>
      </c>
      <c r="S44" s="18">
        <f>'[1]CONSOLIDADO TOTAL X FPONDO 2024'!M51</f>
        <v>21293</v>
      </c>
      <c r="T44" s="17">
        <f t="shared" si="9"/>
        <v>1.4897477250379359E-2</v>
      </c>
      <c r="U44" s="18">
        <f>SUM('[1]CONSOLIDADO TOTAL X FPONDO 2024'!T51)</f>
        <v>1377668</v>
      </c>
      <c r="V44" s="19">
        <f t="shared" si="10"/>
        <v>1.4963640233796384E-2</v>
      </c>
      <c r="W44" s="20">
        <f t="shared" si="11"/>
        <v>41241068</v>
      </c>
      <c r="X44" s="2"/>
    </row>
    <row r="45" spans="1:24" ht="15.75" customHeight="1" x14ac:dyDescent="0.15">
      <c r="A45" s="16" t="s">
        <v>59</v>
      </c>
      <c r="B45" s="17">
        <f t="shared" si="1"/>
        <v>8.7303215957368254E-3</v>
      </c>
      <c r="C45" s="18">
        <f>'[1]CONSOLIDADO TOTAL X FPONDO 2024'!D52</f>
        <v>15955921</v>
      </c>
      <c r="D45" s="17">
        <f t="shared" si="2"/>
        <v>8.7303217426953333E-3</v>
      </c>
      <c r="E45" s="18">
        <f>'[1]CONSOLIDADO TOTAL X FPONDO 2024'!E52</f>
        <v>4795357</v>
      </c>
      <c r="F45" s="17">
        <f t="shared" si="3"/>
        <v>8.7303222887145666E-3</v>
      </c>
      <c r="G45" s="18">
        <f>'[1]CONSOLIDADO TOTAL X FPONDO 2024'!F52</f>
        <v>875092</v>
      </c>
      <c r="H45" s="17">
        <f t="shared" si="0"/>
        <v>8.7302983093935551E-3</v>
      </c>
      <c r="I45" s="18">
        <f>'[1]CONSOLIDADO TOTAL X FPONDO 2024'!G52</f>
        <v>140086</v>
      </c>
      <c r="J45" s="17">
        <f t="shared" si="4"/>
        <v>8.7303478093336117E-3</v>
      </c>
      <c r="K45" s="18">
        <f>'[1]CONSOLIDADO TOTAL X FPONDO 2024'!I52</f>
        <v>21071</v>
      </c>
      <c r="L45" s="17">
        <f t="shared" si="5"/>
        <v>8.0727051272692588E-3</v>
      </c>
      <c r="M45" s="18">
        <f>'[1]CONSOLIDADO TOTAL X FPONDO 2024'!J52</f>
        <v>86480</v>
      </c>
      <c r="N45" s="17">
        <f t="shared" si="6"/>
        <v>5.3981172333598375E-3</v>
      </c>
      <c r="O45" s="18">
        <f>'[1]CONSOLIDADO TOTAL X FPONDO 2024'!K52</f>
        <v>600786</v>
      </c>
      <c r="P45" s="17">
        <f t="shared" si="7"/>
        <v>5.3981230311948066E-3</v>
      </c>
      <c r="Q45" s="18">
        <f>'[1]CONSOLIDADO TOTAL X FPONDO 2024'!L52</f>
        <v>240280</v>
      </c>
      <c r="R45" s="17">
        <f t="shared" si="8"/>
        <v>8.0726730648868587E-3</v>
      </c>
      <c r="S45" s="18">
        <f>'[1]CONSOLIDADO TOTAL X FPONDO 2024'!M52</f>
        <v>11892</v>
      </c>
      <c r="T45" s="17">
        <f t="shared" si="9"/>
        <v>8.7303169254811571E-3</v>
      </c>
      <c r="U45" s="18">
        <f>SUM('[1]CONSOLIDADO TOTAL X FPONDO 2024'!T52)</f>
        <v>807350</v>
      </c>
      <c r="V45" s="19">
        <f t="shared" si="10"/>
        <v>8.5390374179649692E-3</v>
      </c>
      <c r="W45" s="20">
        <f t="shared" si="11"/>
        <v>23534315</v>
      </c>
      <c r="X45" s="2"/>
    </row>
    <row r="46" spans="1:24" ht="15.75" customHeight="1" x14ac:dyDescent="0.15">
      <c r="A46" s="16" t="s">
        <v>60</v>
      </c>
      <c r="B46" s="17">
        <f t="shared" si="1"/>
        <v>1.2155499891716338E-2</v>
      </c>
      <c r="C46" s="18">
        <f>'[1]CONSOLIDADO TOTAL X FPONDO 2024'!D53</f>
        <v>22215928</v>
      </c>
      <c r="D46" s="17">
        <f t="shared" si="2"/>
        <v>1.21554990457431E-2</v>
      </c>
      <c r="E46" s="18">
        <f>'[1]CONSOLIDADO TOTAL X FPONDO 2024'!E53</f>
        <v>6676725</v>
      </c>
      <c r="F46" s="17">
        <f t="shared" si="3"/>
        <v>1.2155501161444768E-2</v>
      </c>
      <c r="G46" s="18">
        <f>'[1]CONSOLIDADO TOTAL X FPONDO 2024'!F53</f>
        <v>1218418</v>
      </c>
      <c r="H46" s="17">
        <f t="shared" si="0"/>
        <v>1.2155522281686142E-2</v>
      </c>
      <c r="I46" s="18">
        <f>'[1]CONSOLIDADO TOTAL X FPONDO 2024'!G53</f>
        <v>195047</v>
      </c>
      <c r="J46" s="17">
        <f t="shared" si="4"/>
        <v>1.2155614068161432E-2</v>
      </c>
      <c r="K46" s="18">
        <f>'[1]CONSOLIDADO TOTAL X FPONDO 2024'!I53</f>
        <v>29338</v>
      </c>
      <c r="L46" s="17">
        <f t="shared" si="5"/>
        <v>1.0252932936618249E-2</v>
      </c>
      <c r="M46" s="18">
        <f>'[1]CONSOLIDADO TOTAL X FPONDO 2024'!J53</f>
        <v>109836</v>
      </c>
      <c r="N46" s="17">
        <f t="shared" si="6"/>
        <v>9.3687280410538892E-3</v>
      </c>
      <c r="O46" s="18">
        <f>'[1]CONSOLIDADO TOTAL X FPONDO 2024'!K53</f>
        <v>1042697</v>
      </c>
      <c r="P46" s="17">
        <f t="shared" si="7"/>
        <v>9.3687359261937202E-3</v>
      </c>
      <c r="Q46" s="18">
        <f>'[1]CONSOLIDADO TOTAL X FPONDO 2024'!L53</f>
        <v>417019</v>
      </c>
      <c r="R46" s="17">
        <f t="shared" si="8"/>
        <v>1.0253082237811227E-2</v>
      </c>
      <c r="S46" s="18">
        <f>'[1]CONSOLIDADO TOTAL X FPONDO 2024'!M53</f>
        <v>15104</v>
      </c>
      <c r="T46" s="17">
        <f t="shared" si="9"/>
        <v>1.215550784162181E-2</v>
      </c>
      <c r="U46" s="18">
        <f>SUM('[1]CONSOLIDADO TOTAL X FPONDO 2024'!T53)</f>
        <v>1124100</v>
      </c>
      <c r="V46" s="19">
        <f t="shared" si="10"/>
        <v>1.1989546443785045E-2</v>
      </c>
      <c r="W46" s="20">
        <f t="shared" si="11"/>
        <v>33044212</v>
      </c>
      <c r="X46" s="2"/>
    </row>
    <row r="47" spans="1:24" ht="15.75" customHeight="1" x14ac:dyDescent="0.15">
      <c r="A47" s="16" t="s">
        <v>61</v>
      </c>
      <c r="B47" s="17">
        <f t="shared" si="1"/>
        <v>1.6390653706080793E-2</v>
      </c>
      <c r="C47" s="18">
        <f>'[1]CONSOLIDADO TOTAL X FPONDO 2024'!D54</f>
        <v>29956282</v>
      </c>
      <c r="D47" s="17">
        <f t="shared" si="2"/>
        <v>1.639065334813563E-2</v>
      </c>
      <c r="E47" s="18">
        <f>'[1]CONSOLIDADO TOTAL X FPONDO 2024'!E54</f>
        <v>9002994</v>
      </c>
      <c r="F47" s="17">
        <f t="shared" si="3"/>
        <v>1.6390649049976919E-2</v>
      </c>
      <c r="G47" s="18">
        <f>'[1]CONSOLIDADO TOTAL X FPONDO 2024'!F54</f>
        <v>1642932</v>
      </c>
      <c r="H47" s="17">
        <f t="shared" si="0"/>
        <v>1.6390669849690495E-2</v>
      </c>
      <c r="I47" s="18">
        <f>'[1]CONSOLIDADO TOTAL X FPONDO 2024'!G54</f>
        <v>263004</v>
      </c>
      <c r="J47" s="17">
        <f t="shared" si="4"/>
        <v>1.6390481182166409E-2</v>
      </c>
      <c r="K47" s="18">
        <f>'[1]CONSOLIDADO TOTAL X FPONDO 2024'!I54</f>
        <v>39559</v>
      </c>
      <c r="L47" s="17">
        <f t="shared" si="5"/>
        <v>2.3661296625052904E-2</v>
      </c>
      <c r="M47" s="18">
        <f>'[1]CONSOLIDADO TOTAL X FPONDO 2024'!J54</f>
        <v>253475</v>
      </c>
      <c r="N47" s="17">
        <f t="shared" si="6"/>
        <v>2.0800361229434034E-2</v>
      </c>
      <c r="O47" s="18">
        <f>'[1]CONSOLIDADO TOTAL X FPONDO 2024'!K54</f>
        <v>2314986</v>
      </c>
      <c r="P47" s="17">
        <f t="shared" si="7"/>
        <v>2.0800364523826598E-2</v>
      </c>
      <c r="Q47" s="18">
        <f>'[1]CONSOLIDADO TOTAL X FPONDO 2024'!L54</f>
        <v>925861</v>
      </c>
      <c r="R47" s="17">
        <f t="shared" si="8"/>
        <v>2.3661376753253981E-2</v>
      </c>
      <c r="S47" s="18">
        <f>'[1]CONSOLIDADO TOTAL X FPONDO 2024'!M54</f>
        <v>34856</v>
      </c>
      <c r="T47" s="17">
        <f t="shared" si="9"/>
        <v>1.6390665845976145E-2</v>
      </c>
      <c r="U47" s="18">
        <f>SUM('[1]CONSOLIDADO TOTAL X FPONDO 2024'!T54)</f>
        <v>1515753</v>
      </c>
      <c r="V47" s="19">
        <f t="shared" si="10"/>
        <v>1.6672090295482989E-2</v>
      </c>
      <c r="W47" s="20">
        <f t="shared" si="11"/>
        <v>45949702</v>
      </c>
      <c r="X47" s="2"/>
    </row>
    <row r="48" spans="1:24" ht="15.75" customHeight="1" x14ac:dyDescent="0.15">
      <c r="A48" s="16" t="s">
        <v>62</v>
      </c>
      <c r="B48" s="17">
        <f t="shared" si="1"/>
        <v>1.4708028542414358E-2</v>
      </c>
      <c r="C48" s="18">
        <f>'[1]CONSOLIDADO TOTAL X FPONDO 2024'!D55</f>
        <v>26881042</v>
      </c>
      <c r="D48" s="17">
        <f t="shared" si="2"/>
        <v>1.4708029590896576E-2</v>
      </c>
      <c r="E48" s="18">
        <f>'[1]CONSOLIDADO TOTAL X FPONDO 2024'!E55</f>
        <v>8078769</v>
      </c>
      <c r="F48" s="17">
        <f t="shared" si="3"/>
        <v>1.4708028906160828E-2</v>
      </c>
      <c r="G48" s="18">
        <f>'[1]CONSOLIDADO TOTAL X FPONDO 2024'!F55</f>
        <v>1474273</v>
      </c>
      <c r="H48" s="17">
        <f t="shared" si="0"/>
        <v>1.4708003099596795E-2</v>
      </c>
      <c r="I48" s="18">
        <f>'[1]CONSOLIDADO TOTAL X FPONDO 2024'!G55</f>
        <v>236004</v>
      </c>
      <c r="J48" s="17">
        <f t="shared" si="4"/>
        <v>1.4707886979057689E-2</v>
      </c>
      <c r="K48" s="18">
        <f>'[1]CONSOLIDADO TOTAL X FPONDO 2024'!I55</f>
        <v>35498</v>
      </c>
      <c r="L48" s="17">
        <f t="shared" si="5"/>
        <v>1.4210500080185635E-2</v>
      </c>
      <c r="M48" s="18">
        <f>'[1]CONSOLIDADO TOTAL X FPONDO 2024'!J55</f>
        <v>152232</v>
      </c>
      <c r="N48" s="17">
        <f t="shared" si="6"/>
        <v>1.5115152349730385E-2</v>
      </c>
      <c r="O48" s="18">
        <f>'[1]CONSOLIDADO TOTAL X FPONDO 2024'!K55</f>
        <v>1682248</v>
      </c>
      <c r="P48" s="17">
        <f t="shared" si="7"/>
        <v>1.5115148874787449E-2</v>
      </c>
      <c r="Q48" s="18">
        <f>'[1]CONSOLIDADO TOTAL X FPONDO 2024'!L55</f>
        <v>672802</v>
      </c>
      <c r="R48" s="17">
        <f t="shared" si="8"/>
        <v>1.4210674229762993E-2</v>
      </c>
      <c r="S48" s="18">
        <f>'[1]CONSOLIDADO TOTAL X FPONDO 2024'!M55</f>
        <v>20934</v>
      </c>
      <c r="T48" s="17">
        <f t="shared" si="9"/>
        <v>1.4708013098708639E-2</v>
      </c>
      <c r="U48" s="18">
        <f>SUM('[1]CONSOLIDADO TOTAL X FPONDO 2024'!T55)</f>
        <v>1360147</v>
      </c>
      <c r="V48" s="19">
        <f t="shared" si="10"/>
        <v>1.4728843794857069E-2</v>
      </c>
      <c r="W48" s="20">
        <f t="shared" si="11"/>
        <v>40593949</v>
      </c>
      <c r="X48" s="2"/>
    </row>
    <row r="49" spans="1:24" ht="15.75" customHeight="1" x14ac:dyDescent="0.15">
      <c r="A49" s="16" t="s">
        <v>63</v>
      </c>
      <c r="B49" s="17">
        <f t="shared" si="1"/>
        <v>1.1398353038672088E-2</v>
      </c>
      <c r="C49" s="18">
        <f>'[1]CONSOLIDADO TOTAL X FPONDO 2024'!D56</f>
        <v>20832133</v>
      </c>
      <c r="D49" s="17">
        <f t="shared" si="2"/>
        <v>1.1398353401113176E-2</v>
      </c>
      <c r="E49" s="18">
        <f>'[1]CONSOLIDADO TOTAL X FPONDO 2024'!E56</f>
        <v>6260843</v>
      </c>
      <c r="F49" s="17">
        <f t="shared" si="3"/>
        <v>1.1398357513168457E-2</v>
      </c>
      <c r="G49" s="18">
        <f>'[1]CONSOLIDADO TOTAL X FPONDO 2024'!F56</f>
        <v>1142525</v>
      </c>
      <c r="H49" s="17">
        <f t="shared" si="0"/>
        <v>1.1398322244143977E-2</v>
      </c>
      <c r="I49" s="18">
        <f>'[1]CONSOLIDADO TOTAL X FPONDO 2024'!G56</f>
        <v>182897</v>
      </c>
      <c r="J49" s="17">
        <f t="shared" si="4"/>
        <v>1.1398218795252607E-2</v>
      </c>
      <c r="K49" s="18">
        <f>'[1]CONSOLIDADO TOTAL X FPONDO 2024'!I56</f>
        <v>27510</v>
      </c>
      <c r="L49" s="17">
        <f t="shared" si="5"/>
        <v>1.1528902020621991E-2</v>
      </c>
      <c r="M49" s="18">
        <f>'[1]CONSOLIDADO TOTAL X FPONDO 2024'!J56</f>
        <v>123505</v>
      </c>
      <c r="N49" s="17">
        <f t="shared" si="6"/>
        <v>1.0160512281762121E-2</v>
      </c>
      <c r="O49" s="18">
        <f>'[1]CONSOLIDADO TOTAL X FPONDO 2024'!K56</f>
        <v>1130819</v>
      </c>
      <c r="P49" s="17">
        <f t="shared" si="7"/>
        <v>1.0160504071642358E-2</v>
      </c>
      <c r="Q49" s="18">
        <f>'[1]CONSOLIDADO TOTAL X FPONDO 2024'!L56</f>
        <v>452262</v>
      </c>
      <c r="R49" s="17">
        <f t="shared" si="8"/>
        <v>1.152860802732707E-2</v>
      </c>
      <c r="S49" s="18">
        <f>'[1]CONSOLIDADO TOTAL X FPONDO 2024'!M56</f>
        <v>16983</v>
      </c>
      <c r="T49" s="17">
        <f t="shared" si="9"/>
        <v>1.1398364929020906E-2</v>
      </c>
      <c r="U49" s="18">
        <f>SUM('[1]CONSOLIDADO TOTAL X FPONDO 2024'!T56)</f>
        <v>1054082</v>
      </c>
      <c r="V49" s="19">
        <f t="shared" si="10"/>
        <v>1.1328952579373433E-2</v>
      </c>
      <c r="W49" s="20">
        <f t="shared" si="11"/>
        <v>31223559</v>
      </c>
      <c r="X49" s="2"/>
    </row>
    <row r="50" spans="1:24" ht="15.75" customHeight="1" x14ac:dyDescent="0.15">
      <c r="A50" s="16" t="s">
        <v>64</v>
      </c>
      <c r="B50" s="17">
        <f t="shared" si="1"/>
        <v>1.2854308254041019E-2</v>
      </c>
      <c r="C50" s="18">
        <f>'[1]CONSOLIDADO TOTAL X FPONDO 2024'!D57</f>
        <v>23493101</v>
      </c>
      <c r="D50" s="17">
        <f t="shared" si="2"/>
        <v>1.2854307907605613E-2</v>
      </c>
      <c r="E50" s="18">
        <f>'[1]CONSOLIDADO TOTAL X FPONDO 2024'!E57</f>
        <v>7060564</v>
      </c>
      <c r="F50" s="17">
        <f t="shared" si="3"/>
        <v>1.285431243504263E-2</v>
      </c>
      <c r="G50" s="18">
        <f>'[1]CONSOLIDADO TOTAL X FPONDO 2024'!F57</f>
        <v>1288464</v>
      </c>
      <c r="H50" s="17">
        <f t="shared" si="0"/>
        <v>1.2854327550900982E-2</v>
      </c>
      <c r="I50" s="18">
        <f>'[1]CONSOLIDADO TOTAL X FPONDO 2024'!G57</f>
        <v>206260</v>
      </c>
      <c r="J50" s="17">
        <f t="shared" si="4"/>
        <v>1.2854174478513881E-2</v>
      </c>
      <c r="K50" s="18">
        <f>'[1]CONSOLIDADO TOTAL X FPONDO 2024'!I57</f>
        <v>31024</v>
      </c>
      <c r="L50" s="17">
        <f t="shared" si="5"/>
        <v>1.1073365468574419E-2</v>
      </c>
      <c r="M50" s="18">
        <f>'[1]CONSOLIDADO TOTAL X FPONDO 2024'!J57</f>
        <v>118625</v>
      </c>
      <c r="N50" s="17">
        <f t="shared" si="6"/>
        <v>1.0763367001699466E-2</v>
      </c>
      <c r="O50" s="18">
        <f>'[1]CONSOLIDADO TOTAL X FPONDO 2024'!K57</f>
        <v>1197914</v>
      </c>
      <c r="P50" s="17">
        <f t="shared" si="7"/>
        <v>1.0763355883774377E-2</v>
      </c>
      <c r="Q50" s="18">
        <f>'[1]CONSOLIDADO TOTAL X FPONDO 2024'!L57</f>
        <v>479096</v>
      </c>
      <c r="R50" s="17">
        <f t="shared" si="8"/>
        <v>1.1073111590517527E-2</v>
      </c>
      <c r="S50" s="18">
        <f>'[1]CONSOLIDADO TOTAL X FPONDO 2024'!M57</f>
        <v>16312</v>
      </c>
      <c r="T50" s="17">
        <f t="shared" si="9"/>
        <v>1.2854311669794683E-2</v>
      </c>
      <c r="U50" s="18">
        <f>SUM('[1]CONSOLIDADO TOTAL X FPONDO 2024'!T57)</f>
        <v>1188723</v>
      </c>
      <c r="V50" s="19">
        <f t="shared" si="10"/>
        <v>1.2728228604160214E-2</v>
      </c>
      <c r="W50" s="20">
        <f t="shared" si="11"/>
        <v>35080083</v>
      </c>
      <c r="X50" s="2"/>
    </row>
    <row r="51" spans="1:24" ht="15.75" customHeight="1" x14ac:dyDescent="0.15">
      <c r="A51" s="16" t="s">
        <v>65</v>
      </c>
      <c r="B51" s="17">
        <f t="shared" si="1"/>
        <v>2.1061949320584583E-2</v>
      </c>
      <c r="C51" s="18">
        <f>'[1]CONSOLIDADO TOTAL X FPONDO 2024'!D58</f>
        <v>38493748</v>
      </c>
      <c r="D51" s="17">
        <f t="shared" si="2"/>
        <v>2.1061948971669332E-2</v>
      </c>
      <c r="E51" s="18">
        <f>'[1]CONSOLIDADO TOTAL X FPONDO 2024'!E58</f>
        <v>11568825</v>
      </c>
      <c r="F51" s="17">
        <f t="shared" si="3"/>
        <v>2.1061947914427056E-2</v>
      </c>
      <c r="G51" s="18">
        <f>'[1]CONSOLIDADO TOTAL X FPONDO 2024'!F58</f>
        <v>2111164</v>
      </c>
      <c r="H51" s="17">
        <f t="shared" si="0"/>
        <v>2.106193971092284E-2</v>
      </c>
      <c r="I51" s="18">
        <f>'[1]CONSOLIDADO TOTAL X FPONDO 2024'!G58</f>
        <v>337959</v>
      </c>
      <c r="J51" s="17">
        <f t="shared" si="4"/>
        <v>2.1062052135146166E-2</v>
      </c>
      <c r="K51" s="18">
        <f>'[1]CONSOLIDADO TOTAL X FPONDO 2024'!I58</f>
        <v>50834</v>
      </c>
      <c r="L51" s="17">
        <f t="shared" si="5"/>
        <v>2.0066665160657846E-2</v>
      </c>
      <c r="M51" s="18">
        <f>'[1]CONSOLIDADO TOTAL X FPONDO 2024'!J58</f>
        <v>214967</v>
      </c>
      <c r="N51" s="17">
        <f t="shared" si="6"/>
        <v>2.393623905864058E-2</v>
      </c>
      <c r="O51" s="18">
        <f>'[1]CONSOLIDADO TOTAL X FPONDO 2024'!K58</f>
        <v>2663995</v>
      </c>
      <c r="P51" s="17">
        <f t="shared" si="7"/>
        <v>2.3936231874680872E-2</v>
      </c>
      <c r="Q51" s="18">
        <f>'[1]CONSOLIDADO TOTAL X FPONDO 2024'!L58</f>
        <v>1065444</v>
      </c>
      <c r="R51" s="17">
        <f t="shared" si="8"/>
        <v>2.0066960012707739E-2</v>
      </c>
      <c r="S51" s="18">
        <f>'[1]CONSOLIDADO TOTAL X FPONDO 2024'!M58</f>
        <v>29561</v>
      </c>
      <c r="T51" s="17">
        <f t="shared" si="9"/>
        <v>2.1061945002150112E-2</v>
      </c>
      <c r="U51" s="18">
        <f>SUM('[1]CONSOLIDADO TOTAL X FPONDO 2024'!T58)</f>
        <v>1947737</v>
      </c>
      <c r="V51" s="19">
        <f t="shared" si="10"/>
        <v>2.1220038164995202E-2</v>
      </c>
      <c r="W51" s="20">
        <f t="shared" si="11"/>
        <v>58484234</v>
      </c>
      <c r="X51" s="2"/>
    </row>
    <row r="52" spans="1:24" ht="15.75" customHeight="1" x14ac:dyDescent="0.15">
      <c r="A52" s="16" t="s">
        <v>66</v>
      </c>
      <c r="B52" s="17">
        <f t="shared" si="1"/>
        <v>1.2017732918298196E-2</v>
      </c>
      <c r="C52" s="18">
        <f>'[1]CONSOLIDADO TOTAL X FPONDO 2024'!D59</f>
        <v>21964139</v>
      </c>
      <c r="D52" s="17">
        <f t="shared" si="2"/>
        <v>1.2017732262808431E-2</v>
      </c>
      <c r="E52" s="18">
        <f>'[1]CONSOLIDADO TOTAL X FPONDO 2024'!E59</f>
        <v>6601053</v>
      </c>
      <c r="F52" s="17">
        <f t="shared" si="3"/>
        <v>1.2017736194464314E-2</v>
      </c>
      <c r="G52" s="18">
        <f>'[1]CONSOLIDADO TOTAL X FPONDO 2024'!F59</f>
        <v>1204609</v>
      </c>
      <c r="H52" s="17">
        <f t="shared" si="0"/>
        <v>1.2017730571150692E-2</v>
      </c>
      <c r="I52" s="18">
        <f>'[1]CONSOLIDADO TOTAL X FPONDO 2024'!G59</f>
        <v>192836</v>
      </c>
      <c r="J52" s="17">
        <f t="shared" si="4"/>
        <v>1.2017642172166552E-2</v>
      </c>
      <c r="K52" s="18">
        <f>'[1]CONSOLIDADO TOTAL X FPONDO 2024'!I59</f>
        <v>29005</v>
      </c>
      <c r="L52" s="17">
        <f t="shared" si="5"/>
        <v>1.385335195556801E-2</v>
      </c>
      <c r="M52" s="18">
        <f>'[1]CONSOLIDADO TOTAL X FPONDO 2024'!J59</f>
        <v>148406</v>
      </c>
      <c r="N52" s="17">
        <f t="shared" si="6"/>
        <v>1.1302382645920964E-2</v>
      </c>
      <c r="O52" s="18">
        <f>'[1]CONSOLIDADO TOTAL X FPONDO 2024'!K59</f>
        <v>1257904</v>
      </c>
      <c r="P52" s="17">
        <f t="shared" si="7"/>
        <v>1.1302381877978876E-2</v>
      </c>
      <c r="Q52" s="18">
        <f>'[1]CONSOLIDADO TOTAL X FPONDO 2024'!L59</f>
        <v>503089</v>
      </c>
      <c r="R52" s="17">
        <f t="shared" si="8"/>
        <v>1.385360846856803E-2</v>
      </c>
      <c r="S52" s="18">
        <f>'[1]CONSOLIDADO TOTAL X FPONDO 2024'!M59</f>
        <v>20408</v>
      </c>
      <c r="T52" s="17">
        <f t="shared" si="9"/>
        <v>1.2017732443160728E-2</v>
      </c>
      <c r="U52" s="18">
        <f>SUM('[1]CONSOLIDADO TOTAL X FPONDO 2024'!T59)</f>
        <v>1111359</v>
      </c>
      <c r="V52" s="19">
        <f t="shared" si="10"/>
        <v>1.1985408690775686E-2</v>
      </c>
      <c r="W52" s="20">
        <f t="shared" si="11"/>
        <v>33032808</v>
      </c>
      <c r="X52" s="2"/>
    </row>
    <row r="53" spans="1:24" ht="15.75" customHeight="1" x14ac:dyDescent="0.15">
      <c r="A53" s="16" t="s">
        <v>67</v>
      </c>
      <c r="B53" s="17">
        <f t="shared" si="1"/>
        <v>6.8172674915846637E-2</v>
      </c>
      <c r="C53" s="18">
        <f>'[1]CONSOLIDADO TOTAL X FPONDO 2024'!D60</f>
        <v>124595389</v>
      </c>
      <c r="D53" s="17">
        <f t="shared" si="2"/>
        <v>6.8172674204382944E-2</v>
      </c>
      <c r="E53" s="18">
        <f>'[1]CONSOLIDADO TOTAL X FPONDO 2024'!E60</f>
        <v>37445620</v>
      </c>
      <c r="F53" s="17">
        <f t="shared" si="3"/>
        <v>6.8172678155247982E-2</v>
      </c>
      <c r="G53" s="18">
        <f>'[1]CONSOLIDADO TOTAL X FPONDO 2024'!F60</f>
        <v>6833352</v>
      </c>
      <c r="H53" s="17">
        <f t="shared" si="0"/>
        <v>6.8172682491129538E-2</v>
      </c>
      <c r="I53" s="18">
        <f>'[1]CONSOLIDADO TOTAL X FPONDO 2024'!G60</f>
        <v>1093896</v>
      </c>
      <c r="J53" s="17">
        <f t="shared" si="4"/>
        <v>6.8172618172100255E-2</v>
      </c>
      <c r="K53" s="18">
        <f>'[1]CONSOLIDADO TOTAL X FPONDO 2024'!I60</f>
        <v>164537</v>
      </c>
      <c r="L53" s="17">
        <f t="shared" si="5"/>
        <v>6.2766309188713676E-2</v>
      </c>
      <c r="M53" s="18">
        <f>'[1]CONSOLIDADO TOTAL X FPONDO 2024'!J60</f>
        <v>672393</v>
      </c>
      <c r="N53" s="17">
        <f t="shared" si="6"/>
        <v>7.4294523628908496E-2</v>
      </c>
      <c r="O53" s="18">
        <f>'[1]CONSOLIDADO TOTAL X FPONDO 2024'!K60</f>
        <v>8268644</v>
      </c>
      <c r="P53" s="17">
        <f t="shared" si="7"/>
        <v>7.4294532627865964E-2</v>
      </c>
      <c r="Q53" s="18">
        <f>'[1]CONSOLIDADO TOTAL X FPONDO 2024'!L60</f>
        <v>3306981</v>
      </c>
      <c r="R53" s="17">
        <f t="shared" si="8"/>
        <v>6.2766187094312878E-2</v>
      </c>
      <c r="S53" s="18">
        <f>'[1]CONSOLIDADO TOTAL X FPONDO 2024'!M60</f>
        <v>92462</v>
      </c>
      <c r="T53" s="17">
        <f t="shared" si="9"/>
        <v>6.81726858958705E-2</v>
      </c>
      <c r="U53" s="18">
        <f>SUM('[1]CONSOLIDADO TOTAL X FPONDO 2024'!T60)</f>
        <v>6304378</v>
      </c>
      <c r="V53" s="19">
        <f t="shared" si="10"/>
        <v>6.849485247833087E-2</v>
      </c>
      <c r="W53" s="20">
        <f t="shared" si="11"/>
        <v>188777652</v>
      </c>
      <c r="X53" s="2"/>
    </row>
    <row r="54" spans="1:24" ht="15.75" customHeight="1" x14ac:dyDescent="0.15">
      <c r="A54" s="16" t="s">
        <v>68</v>
      </c>
      <c r="B54" s="17">
        <f t="shared" si="1"/>
        <v>2.4368823403677416E-2</v>
      </c>
      <c r="C54" s="18">
        <f>'[1]CONSOLIDADO TOTAL X FPONDO 2024'!D61</f>
        <v>44537537</v>
      </c>
      <c r="D54" s="17">
        <f t="shared" si="2"/>
        <v>2.4368823291818831E-2</v>
      </c>
      <c r="E54" s="18">
        <f>'[1]CONSOLIDADO TOTAL X FPONDO 2024'!E61</f>
        <v>13385212</v>
      </c>
      <c r="F54" s="17">
        <f t="shared" si="3"/>
        <v>2.4368825897994086E-2</v>
      </c>
      <c r="G54" s="18">
        <f>'[1]CONSOLIDADO TOTAL X FPONDO 2024'!F61</f>
        <v>2442632</v>
      </c>
      <c r="H54" s="17">
        <f t="shared" si="0"/>
        <v>2.4368816121792168E-2</v>
      </c>
      <c r="I54" s="18">
        <f>'[1]CONSOLIDADO TOTAL X FPONDO 2024'!G61</f>
        <v>391021</v>
      </c>
      <c r="J54" s="17">
        <f t="shared" si="4"/>
        <v>2.4368820008825228E-2</v>
      </c>
      <c r="K54" s="18">
        <f>'[1]CONSOLIDADO TOTAL X FPONDO 2024'!I61</f>
        <v>58815</v>
      </c>
      <c r="L54" s="17">
        <f t="shared" si="5"/>
        <v>2.0627871257155799E-2</v>
      </c>
      <c r="M54" s="18">
        <f>'[1]CONSOLIDADO TOTAL X FPONDO 2024'!J61</f>
        <v>220979</v>
      </c>
      <c r="N54" s="17">
        <f t="shared" si="6"/>
        <v>2.8202333588219417E-2</v>
      </c>
      <c r="O54" s="18">
        <f>'[1]CONSOLIDADO TOTAL X FPONDO 2024'!K61</f>
        <v>3138792</v>
      </c>
      <c r="P54" s="17">
        <f t="shared" si="7"/>
        <v>2.820233965992993E-2</v>
      </c>
      <c r="Q54" s="18">
        <f>'[1]CONSOLIDADO TOTAL X FPONDO 2024'!L61</f>
        <v>1255336</v>
      </c>
      <c r="R54" s="17">
        <f t="shared" si="8"/>
        <v>2.0627675447588041E-2</v>
      </c>
      <c r="S54" s="18">
        <f>'[1]CONSOLIDADO TOTAL X FPONDO 2024'!M61</f>
        <v>30387</v>
      </c>
      <c r="T54" s="17">
        <f t="shared" si="9"/>
        <v>2.4368803276790127E-2</v>
      </c>
      <c r="U54" s="18">
        <f>SUM('[1]CONSOLIDADO TOTAL X FPONDO 2024'!T61)</f>
        <v>2253544</v>
      </c>
      <c r="V54" s="19">
        <f t="shared" si="10"/>
        <v>2.4568998807682377E-2</v>
      </c>
      <c r="W54" s="20">
        <f t="shared" si="11"/>
        <v>67714255</v>
      </c>
      <c r="X54" s="2"/>
    </row>
    <row r="55" spans="1:24" ht="15.75" customHeight="1" x14ac:dyDescent="0.15">
      <c r="A55" s="16" t="s">
        <v>69</v>
      </c>
      <c r="B55" s="17">
        <f t="shared" si="1"/>
        <v>9.1145966245787646E-3</v>
      </c>
      <c r="C55" s="18">
        <f>'[1]CONSOLIDADO TOTAL X FPONDO 2024'!D62</f>
        <v>16658239</v>
      </c>
      <c r="D55" s="17">
        <f t="shared" si="2"/>
        <v>9.1145966154933186E-3</v>
      </c>
      <c r="E55" s="18">
        <f>'[1]CONSOLIDADO TOTAL X FPONDO 2024'!E62</f>
        <v>5006430</v>
      </c>
      <c r="F55" s="17">
        <f t="shared" si="3"/>
        <v>9.1145956610190881E-3</v>
      </c>
      <c r="G55" s="18">
        <f>'[1]CONSOLIDADO TOTAL X FPONDO 2024'!F62</f>
        <v>913610</v>
      </c>
      <c r="H55" s="17">
        <f t="shared" si="0"/>
        <v>9.1145695383223618E-3</v>
      </c>
      <c r="I55" s="18">
        <f>'[1]CONSOLIDADO TOTAL X FPONDO 2024'!G62</f>
        <v>146252</v>
      </c>
      <c r="J55" s="17">
        <f t="shared" si="4"/>
        <v>9.1144317360220585E-3</v>
      </c>
      <c r="K55" s="18">
        <f>'[1]CONSOLIDADO TOTAL X FPONDO 2024'!I62</f>
        <v>21998</v>
      </c>
      <c r="L55" s="17">
        <f t="shared" si="5"/>
        <v>9.1169853337766723E-3</v>
      </c>
      <c r="M55" s="18">
        <f>'[1]CONSOLIDADO TOTAL X FPONDO 2024'!J62</f>
        <v>97667</v>
      </c>
      <c r="N55" s="17">
        <f t="shared" si="6"/>
        <v>6.2006925690624012E-3</v>
      </c>
      <c r="O55" s="18">
        <f>'[1]CONSOLIDADO TOTAL X FPONDO 2024'!K62</f>
        <v>690109</v>
      </c>
      <c r="P55" s="17">
        <f t="shared" si="7"/>
        <v>6.2006973077321937E-3</v>
      </c>
      <c r="Q55" s="18">
        <f>'[1]CONSOLIDADO TOTAL X FPONDO 2024'!L62</f>
        <v>276004</v>
      </c>
      <c r="R55" s="17">
        <f t="shared" si="8"/>
        <v>9.1167170586470333E-3</v>
      </c>
      <c r="S55" s="18">
        <f>'[1]CONSOLIDADO TOTAL X FPONDO 2024'!M62</f>
        <v>13430</v>
      </c>
      <c r="T55" s="17">
        <f t="shared" si="9"/>
        <v>9.114608747984098E-3</v>
      </c>
      <c r="U55" s="18">
        <f>SUM('[1]CONSOLIDADO TOTAL X FPONDO 2024'!T62)</f>
        <v>842888</v>
      </c>
      <c r="V55" s="19">
        <f t="shared" si="10"/>
        <v>8.9498781217122736E-3</v>
      </c>
      <c r="W55" s="20">
        <f t="shared" si="11"/>
        <v>24666627</v>
      </c>
      <c r="X55" s="2"/>
    </row>
    <row r="56" spans="1:24" ht="15.75" customHeight="1" x14ac:dyDescent="0.15">
      <c r="A56" s="16" t="s">
        <v>70</v>
      </c>
      <c r="B56" s="17">
        <f t="shared" si="1"/>
        <v>1.720119388581539E-2</v>
      </c>
      <c r="C56" s="18">
        <f>'[1]CONSOLIDADO TOTAL X FPONDO 2024'!D63</f>
        <v>31437661</v>
      </c>
      <c r="D56" s="17">
        <f t="shared" si="2"/>
        <v>1.7201192906100841E-2</v>
      </c>
      <c r="E56" s="18">
        <f>'[1]CONSOLIDADO TOTAL X FPONDO 2024'!E63</f>
        <v>9448204</v>
      </c>
      <c r="F56" s="17">
        <f t="shared" si="3"/>
        <v>1.7201196700588402E-2</v>
      </c>
      <c r="G56" s="18">
        <f>'[1]CONSOLIDADO TOTAL X FPONDO 2024'!F63</f>
        <v>1724178</v>
      </c>
      <c r="H56" s="17">
        <f t="shared" si="0"/>
        <v>1.7201216655309704E-2</v>
      </c>
      <c r="I56" s="18">
        <f>'[1]CONSOLIDADO TOTAL X FPONDO 2024'!G63</f>
        <v>276010</v>
      </c>
      <c r="J56" s="17">
        <f t="shared" si="4"/>
        <v>1.7201325027397574E-2</v>
      </c>
      <c r="K56" s="18">
        <f>'[1]CONSOLIDADO TOTAL X FPONDO 2024'!I63</f>
        <v>41516</v>
      </c>
      <c r="L56" s="17">
        <f t="shared" si="5"/>
        <v>1.5484135472836672E-2</v>
      </c>
      <c r="M56" s="18">
        <f>'[1]CONSOLIDADO TOTAL X FPONDO 2024'!J63</f>
        <v>165876</v>
      </c>
      <c r="N56" s="17">
        <f t="shared" si="6"/>
        <v>1.6033105246483929E-2</v>
      </c>
      <c r="O56" s="18">
        <f>'[1]CONSOLIDADO TOTAL X FPONDO 2024'!K63</f>
        <v>1784412</v>
      </c>
      <c r="P56" s="17">
        <f t="shared" si="7"/>
        <v>1.6033108368106161E-2</v>
      </c>
      <c r="Q56" s="18">
        <f>'[1]CONSOLIDADO TOTAL X FPONDO 2024'!L63</f>
        <v>713662</v>
      </c>
      <c r="R56" s="17">
        <f t="shared" si="8"/>
        <v>1.5484163522541982E-2</v>
      </c>
      <c r="S56" s="18">
        <f>'[1]CONSOLIDADO TOTAL X FPONDO 2024'!M63</f>
        <v>22810</v>
      </c>
      <c r="T56" s="17">
        <f t="shared" si="9"/>
        <v>1.7201173611524654E-2</v>
      </c>
      <c r="U56" s="18">
        <f>SUM('[1]CONSOLIDADO TOTAL X FPONDO 2024'!T63)</f>
        <v>1590706</v>
      </c>
      <c r="V56" s="19">
        <f t="shared" si="10"/>
        <v>1.7127567136810483E-2</v>
      </c>
      <c r="W56" s="20">
        <f t="shared" si="11"/>
        <v>47205035</v>
      </c>
      <c r="X56" s="2"/>
    </row>
    <row r="57" spans="1:24" ht="15.75" customHeight="1" x14ac:dyDescent="0.15">
      <c r="A57" s="16" t="s">
        <v>71</v>
      </c>
      <c r="B57" s="17">
        <f t="shared" si="1"/>
        <v>1.5508741316624634E-2</v>
      </c>
      <c r="C57" s="18">
        <f>'[1]CONSOLIDADO TOTAL X FPONDO 2024'!D64</f>
        <v>28344460</v>
      </c>
      <c r="D57" s="17">
        <f t="shared" si="2"/>
        <v>1.5508741668495453E-2</v>
      </c>
      <c r="E57" s="18">
        <f>'[1]CONSOLIDADO TOTAL X FPONDO 2024'!E64</f>
        <v>8518581</v>
      </c>
      <c r="F57" s="17">
        <f t="shared" si="3"/>
        <v>1.5508739765010219E-2</v>
      </c>
      <c r="G57" s="18">
        <f>'[1]CONSOLIDADO TOTAL X FPONDO 2024'!F64</f>
        <v>1554533</v>
      </c>
      <c r="H57" s="17">
        <f t="shared" si="0"/>
        <v>1.5508765509669164E-2</v>
      </c>
      <c r="I57" s="18">
        <f>'[1]CONSOLIDADO TOTAL X FPONDO 2024'!G64</f>
        <v>248853</v>
      </c>
      <c r="J57" s="17">
        <f t="shared" si="4"/>
        <v>1.5508786903856792E-2</v>
      </c>
      <c r="K57" s="18">
        <f>'[1]CONSOLIDADO TOTAL X FPONDO 2024'!I64</f>
        <v>37431</v>
      </c>
      <c r="L57" s="17">
        <f t="shared" si="5"/>
        <v>1.6841597058876792E-2</v>
      </c>
      <c r="M57" s="18">
        <f>'[1]CONSOLIDADO TOTAL X FPONDO 2024'!J64</f>
        <v>180418</v>
      </c>
      <c r="N57" s="17">
        <f t="shared" si="6"/>
        <v>1.4701218165472339E-2</v>
      </c>
      <c r="O57" s="18">
        <f>'[1]CONSOLIDADO TOTAL X FPONDO 2024'!K64</f>
        <v>1636179</v>
      </c>
      <c r="P57" s="17">
        <f t="shared" si="7"/>
        <v>1.470121339597205E-2</v>
      </c>
      <c r="Q57" s="18">
        <f>'[1]CONSOLIDADO TOTAL X FPONDO 2024'!L64</f>
        <v>654377</v>
      </c>
      <c r="R57" s="17">
        <f t="shared" si="8"/>
        <v>1.6841828013777579E-2</v>
      </c>
      <c r="S57" s="18">
        <f>'[1]CONSOLIDADO TOTAL X FPONDO 2024'!M64</f>
        <v>24810</v>
      </c>
      <c r="T57" s="17">
        <f t="shared" si="9"/>
        <v>1.5508734604496746E-2</v>
      </c>
      <c r="U57" s="18">
        <f>SUM('[1]CONSOLIDADO TOTAL X FPONDO 2024'!T64)</f>
        <v>1434195</v>
      </c>
      <c r="V57" s="19">
        <f t="shared" si="10"/>
        <v>1.5468983457322611E-2</v>
      </c>
      <c r="W57" s="20">
        <f t="shared" si="11"/>
        <v>42633837</v>
      </c>
      <c r="X57" s="2"/>
    </row>
    <row r="58" spans="1:24" ht="15.75" customHeight="1" x14ac:dyDescent="0.15">
      <c r="A58" s="16" t="s">
        <v>72</v>
      </c>
      <c r="B58" s="17">
        <f t="shared" si="1"/>
        <v>1.7128624506488169E-2</v>
      </c>
      <c r="C58" s="18">
        <f>'[1]CONSOLIDADO TOTAL X FPONDO 2024'!D65</f>
        <v>31305030</v>
      </c>
      <c r="D58" s="17">
        <f t="shared" si="2"/>
        <v>1.7128624664640647E-2</v>
      </c>
      <c r="E58" s="18">
        <f>'[1]CONSOLIDADO TOTAL X FPONDO 2024'!E65</f>
        <v>9408344</v>
      </c>
      <c r="F58" s="17">
        <f t="shared" si="3"/>
        <v>1.7128627914302946E-2</v>
      </c>
      <c r="G58" s="18">
        <f>'[1]CONSOLIDADO TOTAL X FPONDO 2024'!F65</f>
        <v>1716904</v>
      </c>
      <c r="H58" s="17">
        <f t="shared" si="0"/>
        <v>1.7128612701092699E-2</v>
      </c>
      <c r="I58" s="18">
        <f>'[1]CONSOLIDADO TOTAL X FPONDO 2024'!G65</f>
        <v>274845</v>
      </c>
      <c r="J58" s="17">
        <f t="shared" si="4"/>
        <v>1.7128817274247112E-2</v>
      </c>
      <c r="K58" s="18">
        <f>'[1]CONSOLIDADO TOTAL X FPONDO 2024'!I65</f>
        <v>41341</v>
      </c>
      <c r="L58" s="17">
        <f t="shared" si="5"/>
        <v>1.6110218188939759E-2</v>
      </c>
      <c r="M58" s="18">
        <f>'[1]CONSOLIDADO TOTAL X FPONDO 2024'!J65</f>
        <v>172583</v>
      </c>
      <c r="N58" s="17">
        <f t="shared" si="6"/>
        <v>1.7639576726352146E-2</v>
      </c>
      <c r="O58" s="18">
        <f>'[1]CONSOLIDADO TOTAL X FPONDO 2024'!K65</f>
        <v>1963205</v>
      </c>
      <c r="P58" s="17">
        <f t="shared" si="7"/>
        <v>1.7639582413351902E-2</v>
      </c>
      <c r="Q58" s="18">
        <f>'[1]CONSOLIDADO TOTAL X FPONDO 2024'!L65</f>
        <v>785169</v>
      </c>
      <c r="R58" s="17">
        <f t="shared" si="8"/>
        <v>1.6110046853001592E-2</v>
      </c>
      <c r="S58" s="18">
        <f>'[1]CONSOLIDADO TOTAL X FPONDO 2024'!M65</f>
        <v>23732</v>
      </c>
      <c r="T58" s="17">
        <f t="shared" si="9"/>
        <v>1.7128603899643928E-2</v>
      </c>
      <c r="U58" s="18">
        <f>SUM('[1]CONSOLIDADO TOTAL X FPONDO 2024'!T65)</f>
        <v>1583995</v>
      </c>
      <c r="V58" s="19">
        <f t="shared" si="10"/>
        <v>1.7153006480614873E-2</v>
      </c>
      <c r="W58" s="20">
        <f t="shared" si="11"/>
        <v>47275148</v>
      </c>
      <c r="X58" s="2"/>
    </row>
    <row r="59" spans="1:24" ht="15.75" customHeight="1" x14ac:dyDescent="0.15">
      <c r="A59" s="16" t="s">
        <v>73</v>
      </c>
      <c r="B59" s="17">
        <f t="shared" si="1"/>
        <v>1.2181279527520798E-2</v>
      </c>
      <c r="C59" s="18">
        <f>'[1]CONSOLIDADO TOTAL X FPONDO 2024'!D66</f>
        <v>22263044</v>
      </c>
      <c r="D59" s="17">
        <f t="shared" si="2"/>
        <v>1.2181280251646708E-2</v>
      </c>
      <c r="E59" s="18">
        <f>'[1]CONSOLIDADO TOTAL X FPONDO 2024'!E66</f>
        <v>6690886</v>
      </c>
      <c r="F59" s="17">
        <f t="shared" si="3"/>
        <v>1.2181280339855768E-2</v>
      </c>
      <c r="G59" s="18">
        <f>'[1]CONSOLIDADO TOTAL X FPONDO 2024'!F66</f>
        <v>1221002</v>
      </c>
      <c r="H59" s="17">
        <f t="shared" si="0"/>
        <v>1.21812608508635E-2</v>
      </c>
      <c r="I59" s="18">
        <f>'[1]CONSOLIDADO TOTAL X FPONDO 2024'!G66</f>
        <v>195460</v>
      </c>
      <c r="J59" s="17">
        <f t="shared" si="4"/>
        <v>1.2181302529277595E-2</v>
      </c>
      <c r="K59" s="18">
        <f>'[1]CONSOLIDADO TOTAL X FPONDO 2024'!I66</f>
        <v>29400</v>
      </c>
      <c r="L59" s="17">
        <f t="shared" si="5"/>
        <v>1.4494743686944827E-2</v>
      </c>
      <c r="M59" s="18">
        <f>'[1]CONSOLIDADO TOTAL X FPONDO 2024'!J66</f>
        <v>155277</v>
      </c>
      <c r="N59" s="17">
        <f t="shared" si="6"/>
        <v>1.0471252689159292E-2</v>
      </c>
      <c r="O59" s="18">
        <f>'[1]CONSOLIDADO TOTAL X FPONDO 2024'!K66</f>
        <v>1165403</v>
      </c>
      <c r="P59" s="17">
        <f t="shared" si="7"/>
        <v>1.0471253354843151E-2</v>
      </c>
      <c r="Q59" s="18">
        <f>'[1]CONSOLIDADO TOTAL X FPONDO 2024'!L66</f>
        <v>466094</v>
      </c>
      <c r="R59" s="17">
        <f t="shared" si="8"/>
        <v>1.4494426108431232E-2</v>
      </c>
      <c r="S59" s="18">
        <f>'[1]CONSOLIDADO TOTAL X FPONDO 2024'!M66</f>
        <v>21352</v>
      </c>
      <c r="T59" s="17">
        <f t="shared" si="9"/>
        <v>1.2181265709853057E-2</v>
      </c>
      <c r="U59" s="18">
        <f>SUM('[1]CONSOLIDADO TOTAL X FPONDO 2024'!T66)</f>
        <v>1126482</v>
      </c>
      <c r="V59" s="19">
        <f t="shared" si="10"/>
        <v>1.2094836365766816E-2</v>
      </c>
      <c r="W59" s="20">
        <f t="shared" si="11"/>
        <v>33334400</v>
      </c>
      <c r="X59" s="2"/>
    </row>
    <row r="60" spans="1:24" ht="15.75" customHeight="1" x14ac:dyDescent="0.15">
      <c r="A60" s="16" t="s">
        <v>74</v>
      </c>
      <c r="B60" s="17">
        <f t="shared" si="1"/>
        <v>1.2994529753442242E-2</v>
      </c>
      <c r="C60" s="18">
        <f>'[1]CONSOLIDADO TOTAL X FPONDO 2024'!D67</f>
        <v>23749376</v>
      </c>
      <c r="D60" s="17">
        <f t="shared" si="2"/>
        <v>1.2994530650342834E-2</v>
      </c>
      <c r="E60" s="18">
        <f>'[1]CONSOLIDADO TOTAL X FPONDO 2024'!E67</f>
        <v>7137585</v>
      </c>
      <c r="F60" s="17">
        <f t="shared" si="3"/>
        <v>1.2994531611732491E-2</v>
      </c>
      <c r="G60" s="18">
        <f>'[1]CONSOLIDADO TOTAL X FPONDO 2024'!F67</f>
        <v>1302519</v>
      </c>
      <c r="H60" s="17">
        <f t="shared" si="0"/>
        <v>1.2994425138093967E-2</v>
      </c>
      <c r="I60" s="18">
        <f>'[1]CONSOLIDADO TOTAL X FPONDO 2024'!G67</f>
        <v>208508</v>
      </c>
      <c r="J60" s="17">
        <f t="shared" si="4"/>
        <v>1.2994632354616776E-2</v>
      </c>
      <c r="K60" s="18">
        <f>'[1]CONSOLIDADO TOTAL X FPONDO 2024'!I67</f>
        <v>31363</v>
      </c>
      <c r="L60" s="17">
        <f t="shared" si="5"/>
        <v>1.3327431272322925E-2</v>
      </c>
      <c r="M60" s="18">
        <f>'[1]CONSOLIDADO TOTAL X FPONDO 2024'!J67</f>
        <v>142772</v>
      </c>
      <c r="N60" s="17">
        <f t="shared" si="6"/>
        <v>1.1503936220369651E-2</v>
      </c>
      <c r="O60" s="18">
        <f>'[1]CONSOLIDADO TOTAL X FPONDO 2024'!K67</f>
        <v>1280336</v>
      </c>
      <c r="P60" s="17">
        <f t="shared" si="7"/>
        <v>1.15039465518422E-2</v>
      </c>
      <c r="Q60" s="18">
        <f>'[1]CONSOLIDADO TOTAL X FPONDO 2024'!L67</f>
        <v>512061</v>
      </c>
      <c r="R60" s="17">
        <f t="shared" si="8"/>
        <v>1.3327513478214236E-2</v>
      </c>
      <c r="S60" s="18">
        <f>'[1]CONSOLIDADO TOTAL X FPONDO 2024'!M67</f>
        <v>19633</v>
      </c>
      <c r="T60" s="17">
        <f t="shared" si="9"/>
        <v>1.2994552556902586E-2</v>
      </c>
      <c r="U60" s="18">
        <f>SUM('[1]CONSOLIDADO TOTAL X FPONDO 2024'!T67)</f>
        <v>1201692</v>
      </c>
      <c r="V60" s="19">
        <f t="shared" si="10"/>
        <v>1.2911735990824531E-2</v>
      </c>
      <c r="W60" s="20">
        <f t="shared" si="11"/>
        <v>35585845</v>
      </c>
      <c r="X60" s="2"/>
    </row>
    <row r="61" spans="1:24" ht="15.75" customHeight="1" x14ac:dyDescent="0.15">
      <c r="A61" s="16" t="s">
        <v>75</v>
      </c>
      <c r="B61" s="17">
        <f t="shared" si="1"/>
        <v>2.1767964228099443E-2</v>
      </c>
      <c r="C61" s="18">
        <f>'[1]CONSOLIDADO TOTAL X FPONDO 2024'!D68</f>
        <v>39784092</v>
      </c>
      <c r="D61" s="17">
        <f t="shared" si="2"/>
        <v>2.176796368149219E-2</v>
      </c>
      <c r="E61" s="18">
        <f>'[1]CONSOLIDADO TOTAL X FPONDO 2024'!E68</f>
        <v>11956622</v>
      </c>
      <c r="F61" s="17">
        <f t="shared" si="3"/>
        <v>2.1767962193757401E-2</v>
      </c>
      <c r="G61" s="18">
        <f>'[1]CONSOLIDADO TOTAL X FPONDO 2024'!F68</f>
        <v>2181932</v>
      </c>
      <c r="H61" s="17">
        <f t="shared" si="0"/>
        <v>2.1767974215064007E-2</v>
      </c>
      <c r="I61" s="18">
        <f>'[1]CONSOLIDADO TOTAL X FPONDO 2024'!G68</f>
        <v>349288</v>
      </c>
      <c r="J61" s="17">
        <f t="shared" si="4"/>
        <v>2.1768070485822664E-2</v>
      </c>
      <c r="K61" s="18">
        <f>'[1]CONSOLIDADO TOTAL X FPONDO 2024'!I68</f>
        <v>52538</v>
      </c>
      <c r="L61" s="17">
        <f t="shared" si="5"/>
        <v>2.1666270561454402E-2</v>
      </c>
      <c r="M61" s="18">
        <f>'[1]CONSOLIDADO TOTAL X FPONDO 2024'!J68</f>
        <v>232103</v>
      </c>
      <c r="N61" s="17">
        <f t="shared" si="6"/>
        <v>2.7578381873239029E-2</v>
      </c>
      <c r="O61" s="18">
        <f>'[1]CONSOLIDADO TOTAL X FPONDO 2024'!K68</f>
        <v>3069349</v>
      </c>
      <c r="P61" s="17">
        <f t="shared" si="7"/>
        <v>2.7578392302907401E-2</v>
      </c>
      <c r="Q61" s="18">
        <f>'[1]CONSOLIDADO TOTAL X FPONDO 2024'!L68</f>
        <v>1227563</v>
      </c>
      <c r="R61" s="17">
        <f t="shared" si="8"/>
        <v>2.1666288783383274E-2</v>
      </c>
      <c r="S61" s="18">
        <f>'[1]CONSOLIDADO TOTAL X FPONDO 2024'!M68</f>
        <v>31917</v>
      </c>
      <c r="T61" s="17">
        <f t="shared" si="9"/>
        <v>2.1767939838876208E-2</v>
      </c>
      <c r="U61" s="18">
        <f>SUM('[1]CONSOLIDADO TOTAL X FPONDO 2024'!T68)</f>
        <v>2013025</v>
      </c>
      <c r="V61" s="19">
        <f t="shared" si="10"/>
        <v>2.2095988938972008E-2</v>
      </c>
      <c r="W61" s="20">
        <f t="shared" si="11"/>
        <v>60898429</v>
      </c>
      <c r="X61" s="2"/>
    </row>
    <row r="62" spans="1:24" ht="15.75" customHeight="1" x14ac:dyDescent="0.15">
      <c r="A62" s="16" t="s">
        <v>76</v>
      </c>
      <c r="B62" s="17">
        <f t="shared" si="1"/>
        <v>2.5002892685681531E-2</v>
      </c>
      <c r="C62" s="18">
        <f>'[1]CONSOLIDADO TOTAL X FPONDO 2024'!D69</f>
        <v>45696390</v>
      </c>
      <c r="D62" s="17">
        <f t="shared" si="2"/>
        <v>2.500289239787792E-2</v>
      </c>
      <c r="E62" s="18">
        <f>'[1]CONSOLIDADO TOTAL X FPONDO 2024'!E69</f>
        <v>13733491</v>
      </c>
      <c r="F62" s="17">
        <f t="shared" si="3"/>
        <v>2.5002899908159681E-2</v>
      </c>
      <c r="G62" s="18">
        <f>'[1]CONSOLIDADO TOTAL X FPONDO 2024'!F69</f>
        <v>2506189</v>
      </c>
      <c r="H62" s="17">
        <f t="shared" si="0"/>
        <v>2.5002869881623771E-2</v>
      </c>
      <c r="I62" s="18">
        <f>'[1]CONSOLIDADO TOTAL X FPONDO 2024'!G69</f>
        <v>401195</v>
      </c>
      <c r="J62" s="17">
        <f t="shared" si="4"/>
        <v>2.5002744936369267E-2</v>
      </c>
      <c r="K62" s="18">
        <f>'[1]CONSOLIDADO TOTAL X FPONDO 2024'!I69</f>
        <v>60345</v>
      </c>
      <c r="L62" s="17">
        <f t="shared" si="5"/>
        <v>2.2761891977721275E-2</v>
      </c>
      <c r="M62" s="18">
        <f>'[1]CONSOLIDADO TOTAL X FPONDO 2024'!J69</f>
        <v>243840</v>
      </c>
      <c r="N62" s="17">
        <f t="shared" si="6"/>
        <v>2.9629831028793616E-2</v>
      </c>
      <c r="O62" s="18">
        <f>'[1]CONSOLIDADO TOTAL X FPONDO 2024'!K69</f>
        <v>3297666</v>
      </c>
      <c r="P62" s="17">
        <f t="shared" si="7"/>
        <v>2.9629827330156826E-2</v>
      </c>
      <c r="Q62" s="18">
        <f>'[1]CONSOLIDADO TOTAL X FPONDO 2024'!L69</f>
        <v>1318876</v>
      </c>
      <c r="R62" s="17">
        <f t="shared" si="8"/>
        <v>2.2761924027810399E-2</v>
      </c>
      <c r="S62" s="18">
        <f>'[1]CONSOLIDADO TOTAL X FPONDO 2024'!M69</f>
        <v>33531</v>
      </c>
      <c r="T62" s="17">
        <f t="shared" si="9"/>
        <v>2.5002909655077381E-2</v>
      </c>
      <c r="U62" s="18">
        <f>SUM('[1]CONSOLIDADO TOTAL X FPONDO 2024'!T69)</f>
        <v>2312184</v>
      </c>
      <c r="V62" s="19">
        <f t="shared" si="10"/>
        <v>2.5254555252705264E-2</v>
      </c>
      <c r="W62" s="20">
        <f t="shared" si="11"/>
        <v>69603707</v>
      </c>
      <c r="X62" s="2"/>
    </row>
    <row r="63" spans="1:24" ht="15.75" customHeight="1" thickBot="1" x14ac:dyDescent="0.2">
      <c r="A63" s="21" t="s">
        <v>77</v>
      </c>
      <c r="B63" s="22">
        <f t="shared" si="1"/>
        <v>1.0512951457910957E-2</v>
      </c>
      <c r="C63" s="23">
        <f>'[1]CONSOLIDADO TOTAL X FPONDO 2024'!D70</f>
        <v>19213934</v>
      </c>
      <c r="D63" s="22">
        <f t="shared" si="2"/>
        <v>1.0512949852754468E-2</v>
      </c>
      <c r="E63" s="23">
        <f>'[1]CONSOLIDADO TOTAL X FPONDO 2024'!E70</f>
        <v>5774512</v>
      </c>
      <c r="F63" s="22">
        <f t="shared" si="3"/>
        <v>1.0512946489957847E-2</v>
      </c>
      <c r="G63" s="23">
        <f>'[1]CONSOLIDADO TOTAL X FPONDO 2024'!F70</f>
        <v>1053775</v>
      </c>
      <c r="H63" s="22">
        <f t="shared" si="0"/>
        <v>1.051292792864097E-2</v>
      </c>
      <c r="I63" s="23">
        <f>'[1]CONSOLIDADO TOTAL X FPONDO 2024'!G70</f>
        <v>168690</v>
      </c>
      <c r="J63" s="22">
        <f t="shared" si="4"/>
        <v>1.0512795546780966E-2</v>
      </c>
      <c r="K63" s="23">
        <f>'[1]CONSOLIDADO TOTAL X FPONDO 2024'!I70</f>
        <v>25373</v>
      </c>
      <c r="L63" s="22">
        <f t="shared" si="5"/>
        <v>9.5742954912522975E-3</v>
      </c>
      <c r="M63" s="23">
        <f>'[1]CONSOLIDADO TOTAL X FPONDO 2024'!J70</f>
        <v>102566</v>
      </c>
      <c r="N63" s="22">
        <f t="shared" si="6"/>
        <v>7.5511608194730583E-3</v>
      </c>
      <c r="O63" s="23">
        <f>'[1]CONSOLIDADO TOTAL X FPONDO 2024'!K70</f>
        <v>840410</v>
      </c>
      <c r="P63" s="22">
        <f t="shared" si="7"/>
        <v>7.5511042383218747E-3</v>
      </c>
      <c r="Q63" s="23">
        <f>'[1]CONSOLIDADO TOTAL X FPONDO 2024'!L70</f>
        <v>336113</v>
      </c>
      <c r="R63" s="22">
        <f t="shared" si="8"/>
        <v>9.5722134954565764E-3</v>
      </c>
      <c r="S63" s="23">
        <f>'[1]CONSOLIDADO TOTAL X FPONDO 2024'!M70</f>
        <v>14101</v>
      </c>
      <c r="T63" s="22">
        <f t="shared" si="9"/>
        <v>1.0512876030678334E-2</v>
      </c>
      <c r="U63" s="23">
        <f>SUM('[1]CONSOLIDADO TOTAL X FPONDO 2024'!T70)</f>
        <v>972195</v>
      </c>
      <c r="V63" s="24">
        <f t="shared" si="10"/>
        <v>1.0341359757675216E-2</v>
      </c>
      <c r="W63" s="25">
        <f t="shared" si="11"/>
        <v>28501669</v>
      </c>
      <c r="X63" s="2"/>
    </row>
    <row r="64" spans="1:24" ht="12" thickBot="1" x14ac:dyDescent="0.25">
      <c r="A64" s="26" t="s">
        <v>78</v>
      </c>
      <c r="B64" s="27">
        <f>SUM(B4:B63)</f>
        <v>1.0000000000000002</v>
      </c>
      <c r="C64" s="28">
        <f t="shared" ref="C64:W64" si="12">SUM(C4:C63)</f>
        <v>1827644128</v>
      </c>
      <c r="D64" s="27">
        <f t="shared" si="12"/>
        <v>0.99999999999999989</v>
      </c>
      <c r="E64" s="28">
        <f t="shared" si="12"/>
        <v>549276091</v>
      </c>
      <c r="F64" s="27">
        <f t="shared" si="12"/>
        <v>1.0000000000000002</v>
      </c>
      <c r="G64" s="28">
        <f t="shared" si="12"/>
        <v>100235933</v>
      </c>
      <c r="H64" s="27">
        <f t="shared" si="12"/>
        <v>1.0000000000000002</v>
      </c>
      <c r="I64" s="28">
        <f t="shared" si="12"/>
        <v>16045958</v>
      </c>
      <c r="J64" s="27">
        <f t="shared" si="12"/>
        <v>1</v>
      </c>
      <c r="K64" s="28">
        <f t="shared" si="12"/>
        <v>2413535</v>
      </c>
      <c r="L64" s="27">
        <f t="shared" si="12"/>
        <v>1</v>
      </c>
      <c r="M64" s="28">
        <f t="shared" si="12"/>
        <v>10712642</v>
      </c>
      <c r="N64" s="27">
        <f t="shared" si="12"/>
        <v>0.99999999999999978</v>
      </c>
      <c r="O64" s="28">
        <f t="shared" si="12"/>
        <v>111295471</v>
      </c>
      <c r="P64" s="27">
        <f t="shared" si="12"/>
        <v>0.99999999999999989</v>
      </c>
      <c r="Q64" s="28">
        <f t="shared" si="12"/>
        <v>44511768</v>
      </c>
      <c r="R64" s="27">
        <f t="shared" si="12"/>
        <v>0.99999999999999967</v>
      </c>
      <c r="S64" s="28">
        <f t="shared" si="12"/>
        <v>1473118</v>
      </c>
      <c r="T64" s="27">
        <f t="shared" si="12"/>
        <v>0.99999999999999978</v>
      </c>
      <c r="U64" s="28">
        <f t="shared" si="12"/>
        <v>92476597</v>
      </c>
      <c r="V64" s="27">
        <f t="shared" si="12"/>
        <v>1</v>
      </c>
      <c r="W64" s="28">
        <f t="shared" si="12"/>
        <v>2756085241</v>
      </c>
    </row>
  </sheetData>
  <mergeCells count="13">
    <mergeCell ref="P2:Q2"/>
    <mergeCell ref="R2:S2"/>
    <mergeCell ref="T2:U2"/>
    <mergeCell ref="V2:W2"/>
    <mergeCell ref="A1:W1"/>
    <mergeCell ref="A2:A3"/>
    <mergeCell ref="B2:C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F410F-3CCC-4EB6-90CE-711FD8FF6FD3}">
  <dimension ref="A1:O69"/>
  <sheetViews>
    <sheetView workbookViewId="0">
      <selection activeCell="A4" sqref="A4:A5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33" width="11.42578125" style="29"/>
    <col min="234" max="234" width="4" style="29" bestFit="1" customWidth="1"/>
    <col min="235" max="235" width="24.140625" style="29" bestFit="1" customWidth="1"/>
    <col min="236" max="236" width="16.85546875" style="29" bestFit="1" customWidth="1"/>
    <col min="237" max="237" width="14.28515625" style="29" bestFit="1" customWidth="1"/>
    <col min="238" max="238" width="15.28515625" style="29" bestFit="1" customWidth="1"/>
    <col min="239" max="239" width="14.28515625" style="29" bestFit="1" customWidth="1"/>
    <col min="240" max="240" width="13.42578125" style="29" customWidth="1"/>
    <col min="241" max="242" width="15.28515625" style="29" bestFit="1" customWidth="1"/>
    <col min="243" max="243" width="14.28515625" style="29" bestFit="1" customWidth="1"/>
    <col min="244" max="244" width="15.28515625" style="29" bestFit="1" customWidth="1"/>
    <col min="245" max="248" width="14.28515625" style="29" bestFit="1" customWidth="1"/>
    <col min="249" max="249" width="16.85546875" style="29" bestFit="1" customWidth="1"/>
    <col min="250" max="250" width="14.140625" style="29" customWidth="1"/>
    <col min="251" max="251" width="11.42578125" style="29"/>
    <col min="252" max="252" width="4" style="29" bestFit="1" customWidth="1"/>
    <col min="253" max="253" width="24.140625" style="29" bestFit="1" customWidth="1"/>
    <col min="254" max="254" width="15.28515625" style="29" bestFit="1" customWidth="1"/>
    <col min="255" max="258" width="13.7109375" style="29" bestFit="1" customWidth="1"/>
    <col min="259" max="259" width="14.85546875" style="29" customWidth="1"/>
    <col min="260" max="260" width="14.7109375" style="29" customWidth="1"/>
    <col min="261" max="266" width="13.7109375" style="29" bestFit="1" customWidth="1"/>
    <col min="267" max="267" width="15" style="29" customWidth="1"/>
    <col min="268" max="489" width="11.42578125" style="29"/>
    <col min="490" max="490" width="4" style="29" bestFit="1" customWidth="1"/>
    <col min="491" max="491" width="24.140625" style="29" bestFit="1" customWidth="1"/>
    <col min="492" max="492" width="16.85546875" style="29" bestFit="1" customWidth="1"/>
    <col min="493" max="493" width="14.28515625" style="29" bestFit="1" customWidth="1"/>
    <col min="494" max="494" width="15.28515625" style="29" bestFit="1" customWidth="1"/>
    <col min="495" max="495" width="14.28515625" style="29" bestFit="1" customWidth="1"/>
    <col min="496" max="496" width="13.42578125" style="29" customWidth="1"/>
    <col min="497" max="498" width="15.28515625" style="29" bestFit="1" customWidth="1"/>
    <col min="499" max="499" width="14.28515625" style="29" bestFit="1" customWidth="1"/>
    <col min="500" max="500" width="15.28515625" style="29" bestFit="1" customWidth="1"/>
    <col min="501" max="504" width="14.28515625" style="29" bestFit="1" customWidth="1"/>
    <col min="505" max="505" width="16.85546875" style="29" bestFit="1" customWidth="1"/>
    <col min="506" max="506" width="14.140625" style="29" customWidth="1"/>
    <col min="507" max="507" width="11.42578125" style="29"/>
    <col min="508" max="508" width="4" style="29" bestFit="1" customWidth="1"/>
    <col min="509" max="509" width="24.140625" style="29" bestFit="1" customWidth="1"/>
    <col min="510" max="510" width="15.28515625" style="29" bestFit="1" customWidth="1"/>
    <col min="511" max="514" width="13.7109375" style="29" bestFit="1" customWidth="1"/>
    <col min="515" max="515" width="14.85546875" style="29" customWidth="1"/>
    <col min="516" max="516" width="14.7109375" style="29" customWidth="1"/>
    <col min="517" max="522" width="13.7109375" style="29" bestFit="1" customWidth="1"/>
    <col min="523" max="523" width="15" style="29" customWidth="1"/>
    <col min="524" max="745" width="11.42578125" style="29"/>
    <col min="746" max="746" width="4" style="29" bestFit="1" customWidth="1"/>
    <col min="747" max="747" width="24.140625" style="29" bestFit="1" customWidth="1"/>
    <col min="748" max="748" width="16.85546875" style="29" bestFit="1" customWidth="1"/>
    <col min="749" max="749" width="14.28515625" style="29" bestFit="1" customWidth="1"/>
    <col min="750" max="750" width="15.28515625" style="29" bestFit="1" customWidth="1"/>
    <col min="751" max="751" width="14.28515625" style="29" bestFit="1" customWidth="1"/>
    <col min="752" max="752" width="13.42578125" style="29" customWidth="1"/>
    <col min="753" max="754" width="15.28515625" style="29" bestFit="1" customWidth="1"/>
    <col min="755" max="755" width="14.28515625" style="29" bestFit="1" customWidth="1"/>
    <col min="756" max="756" width="15.28515625" style="29" bestFit="1" customWidth="1"/>
    <col min="757" max="760" width="14.28515625" style="29" bestFit="1" customWidth="1"/>
    <col min="761" max="761" width="16.85546875" style="29" bestFit="1" customWidth="1"/>
    <col min="762" max="762" width="14.140625" style="29" customWidth="1"/>
    <col min="763" max="763" width="11.42578125" style="29"/>
    <col min="764" max="764" width="4" style="29" bestFit="1" customWidth="1"/>
    <col min="765" max="765" width="24.140625" style="29" bestFit="1" customWidth="1"/>
    <col min="766" max="766" width="15.28515625" style="29" bestFit="1" customWidth="1"/>
    <col min="767" max="770" width="13.7109375" style="29" bestFit="1" customWidth="1"/>
    <col min="771" max="771" width="14.85546875" style="29" customWidth="1"/>
    <col min="772" max="772" width="14.7109375" style="29" customWidth="1"/>
    <col min="773" max="778" width="13.7109375" style="29" bestFit="1" customWidth="1"/>
    <col min="779" max="779" width="15" style="29" customWidth="1"/>
    <col min="780" max="1001" width="11.42578125" style="29"/>
    <col min="1002" max="1002" width="4" style="29" bestFit="1" customWidth="1"/>
    <col min="1003" max="1003" width="24.140625" style="29" bestFit="1" customWidth="1"/>
    <col min="1004" max="1004" width="16.85546875" style="29" bestFit="1" customWidth="1"/>
    <col min="1005" max="1005" width="14.28515625" style="29" bestFit="1" customWidth="1"/>
    <col min="1006" max="1006" width="15.28515625" style="29" bestFit="1" customWidth="1"/>
    <col min="1007" max="1007" width="14.28515625" style="29" bestFit="1" customWidth="1"/>
    <col min="1008" max="1008" width="13.42578125" style="29" customWidth="1"/>
    <col min="1009" max="1010" width="15.28515625" style="29" bestFit="1" customWidth="1"/>
    <col min="1011" max="1011" width="14.28515625" style="29" bestFit="1" customWidth="1"/>
    <col min="1012" max="1012" width="15.28515625" style="29" bestFit="1" customWidth="1"/>
    <col min="1013" max="1016" width="14.28515625" style="29" bestFit="1" customWidth="1"/>
    <col min="1017" max="1017" width="16.85546875" style="29" bestFit="1" customWidth="1"/>
    <col min="1018" max="1018" width="14.140625" style="29" customWidth="1"/>
    <col min="1019" max="1019" width="11.42578125" style="29"/>
    <col min="1020" max="1020" width="4" style="29" bestFit="1" customWidth="1"/>
    <col min="1021" max="1021" width="24.140625" style="29" bestFit="1" customWidth="1"/>
    <col min="1022" max="1022" width="15.28515625" style="29" bestFit="1" customWidth="1"/>
    <col min="1023" max="1026" width="13.7109375" style="29" bestFit="1" customWidth="1"/>
    <col min="1027" max="1027" width="14.85546875" style="29" customWidth="1"/>
    <col min="1028" max="1028" width="14.7109375" style="29" customWidth="1"/>
    <col min="1029" max="1034" width="13.7109375" style="29" bestFit="1" customWidth="1"/>
    <col min="1035" max="1035" width="15" style="29" customWidth="1"/>
    <col min="1036" max="1257" width="11.42578125" style="29"/>
    <col min="1258" max="1258" width="4" style="29" bestFit="1" customWidth="1"/>
    <col min="1259" max="1259" width="24.140625" style="29" bestFit="1" customWidth="1"/>
    <col min="1260" max="1260" width="16.85546875" style="29" bestFit="1" customWidth="1"/>
    <col min="1261" max="1261" width="14.28515625" style="29" bestFit="1" customWidth="1"/>
    <col min="1262" max="1262" width="15.28515625" style="29" bestFit="1" customWidth="1"/>
    <col min="1263" max="1263" width="14.28515625" style="29" bestFit="1" customWidth="1"/>
    <col min="1264" max="1264" width="13.42578125" style="29" customWidth="1"/>
    <col min="1265" max="1266" width="15.28515625" style="29" bestFit="1" customWidth="1"/>
    <col min="1267" max="1267" width="14.28515625" style="29" bestFit="1" customWidth="1"/>
    <col min="1268" max="1268" width="15.28515625" style="29" bestFit="1" customWidth="1"/>
    <col min="1269" max="1272" width="14.28515625" style="29" bestFit="1" customWidth="1"/>
    <col min="1273" max="1273" width="16.85546875" style="29" bestFit="1" customWidth="1"/>
    <col min="1274" max="1274" width="14.140625" style="29" customWidth="1"/>
    <col min="1275" max="1275" width="11.42578125" style="29"/>
    <col min="1276" max="1276" width="4" style="29" bestFit="1" customWidth="1"/>
    <col min="1277" max="1277" width="24.140625" style="29" bestFit="1" customWidth="1"/>
    <col min="1278" max="1278" width="15.28515625" style="29" bestFit="1" customWidth="1"/>
    <col min="1279" max="1282" width="13.7109375" style="29" bestFit="1" customWidth="1"/>
    <col min="1283" max="1283" width="14.85546875" style="29" customWidth="1"/>
    <col min="1284" max="1284" width="14.7109375" style="29" customWidth="1"/>
    <col min="1285" max="1290" width="13.7109375" style="29" bestFit="1" customWidth="1"/>
    <col min="1291" max="1291" width="15" style="29" customWidth="1"/>
    <col min="1292" max="1513" width="11.42578125" style="29"/>
    <col min="1514" max="1514" width="4" style="29" bestFit="1" customWidth="1"/>
    <col min="1515" max="1515" width="24.140625" style="29" bestFit="1" customWidth="1"/>
    <col min="1516" max="1516" width="16.85546875" style="29" bestFit="1" customWidth="1"/>
    <col min="1517" max="1517" width="14.28515625" style="29" bestFit="1" customWidth="1"/>
    <col min="1518" max="1518" width="15.28515625" style="29" bestFit="1" customWidth="1"/>
    <col min="1519" max="1519" width="14.28515625" style="29" bestFit="1" customWidth="1"/>
    <col min="1520" max="1520" width="13.42578125" style="29" customWidth="1"/>
    <col min="1521" max="1522" width="15.28515625" style="29" bestFit="1" customWidth="1"/>
    <col min="1523" max="1523" width="14.28515625" style="29" bestFit="1" customWidth="1"/>
    <col min="1524" max="1524" width="15.28515625" style="29" bestFit="1" customWidth="1"/>
    <col min="1525" max="1528" width="14.28515625" style="29" bestFit="1" customWidth="1"/>
    <col min="1529" max="1529" width="16.85546875" style="29" bestFit="1" customWidth="1"/>
    <col min="1530" max="1530" width="14.140625" style="29" customWidth="1"/>
    <col min="1531" max="1531" width="11.42578125" style="29"/>
    <col min="1532" max="1532" width="4" style="29" bestFit="1" customWidth="1"/>
    <col min="1533" max="1533" width="24.140625" style="29" bestFit="1" customWidth="1"/>
    <col min="1534" max="1534" width="15.28515625" style="29" bestFit="1" customWidth="1"/>
    <col min="1535" max="1538" width="13.7109375" style="29" bestFit="1" customWidth="1"/>
    <col min="1539" max="1539" width="14.85546875" style="29" customWidth="1"/>
    <col min="1540" max="1540" width="14.7109375" style="29" customWidth="1"/>
    <col min="1541" max="1546" width="13.7109375" style="29" bestFit="1" customWidth="1"/>
    <col min="1547" max="1547" width="15" style="29" customWidth="1"/>
    <col min="1548" max="1769" width="11.42578125" style="29"/>
    <col min="1770" max="1770" width="4" style="29" bestFit="1" customWidth="1"/>
    <col min="1771" max="1771" width="24.140625" style="29" bestFit="1" customWidth="1"/>
    <col min="1772" max="1772" width="16.85546875" style="29" bestFit="1" customWidth="1"/>
    <col min="1773" max="1773" width="14.28515625" style="29" bestFit="1" customWidth="1"/>
    <col min="1774" max="1774" width="15.28515625" style="29" bestFit="1" customWidth="1"/>
    <col min="1775" max="1775" width="14.28515625" style="29" bestFit="1" customWidth="1"/>
    <col min="1776" max="1776" width="13.42578125" style="29" customWidth="1"/>
    <col min="1777" max="1778" width="15.28515625" style="29" bestFit="1" customWidth="1"/>
    <col min="1779" max="1779" width="14.28515625" style="29" bestFit="1" customWidth="1"/>
    <col min="1780" max="1780" width="15.28515625" style="29" bestFit="1" customWidth="1"/>
    <col min="1781" max="1784" width="14.28515625" style="29" bestFit="1" customWidth="1"/>
    <col min="1785" max="1785" width="16.85546875" style="29" bestFit="1" customWidth="1"/>
    <col min="1786" max="1786" width="14.140625" style="29" customWidth="1"/>
    <col min="1787" max="1787" width="11.42578125" style="29"/>
    <col min="1788" max="1788" width="4" style="29" bestFit="1" customWidth="1"/>
    <col min="1789" max="1789" width="24.140625" style="29" bestFit="1" customWidth="1"/>
    <col min="1790" max="1790" width="15.28515625" style="29" bestFit="1" customWidth="1"/>
    <col min="1791" max="1794" width="13.7109375" style="29" bestFit="1" customWidth="1"/>
    <col min="1795" max="1795" width="14.85546875" style="29" customWidth="1"/>
    <col min="1796" max="1796" width="14.7109375" style="29" customWidth="1"/>
    <col min="1797" max="1802" width="13.7109375" style="29" bestFit="1" customWidth="1"/>
    <col min="1803" max="1803" width="15" style="29" customWidth="1"/>
    <col min="1804" max="2025" width="11.42578125" style="29"/>
    <col min="2026" max="2026" width="4" style="29" bestFit="1" customWidth="1"/>
    <col min="2027" max="2027" width="24.140625" style="29" bestFit="1" customWidth="1"/>
    <col min="2028" max="2028" width="16.85546875" style="29" bestFit="1" customWidth="1"/>
    <col min="2029" max="2029" width="14.28515625" style="29" bestFit="1" customWidth="1"/>
    <col min="2030" max="2030" width="15.28515625" style="29" bestFit="1" customWidth="1"/>
    <col min="2031" max="2031" width="14.28515625" style="29" bestFit="1" customWidth="1"/>
    <col min="2032" max="2032" width="13.42578125" style="29" customWidth="1"/>
    <col min="2033" max="2034" width="15.28515625" style="29" bestFit="1" customWidth="1"/>
    <col min="2035" max="2035" width="14.28515625" style="29" bestFit="1" customWidth="1"/>
    <col min="2036" max="2036" width="15.28515625" style="29" bestFit="1" customWidth="1"/>
    <col min="2037" max="2040" width="14.28515625" style="29" bestFit="1" customWidth="1"/>
    <col min="2041" max="2041" width="16.85546875" style="29" bestFit="1" customWidth="1"/>
    <col min="2042" max="2042" width="14.140625" style="29" customWidth="1"/>
    <col min="2043" max="2043" width="11.42578125" style="29"/>
    <col min="2044" max="2044" width="4" style="29" bestFit="1" customWidth="1"/>
    <col min="2045" max="2045" width="24.140625" style="29" bestFit="1" customWidth="1"/>
    <col min="2046" max="2046" width="15.28515625" style="29" bestFit="1" customWidth="1"/>
    <col min="2047" max="2050" width="13.7109375" style="29" bestFit="1" customWidth="1"/>
    <col min="2051" max="2051" width="14.85546875" style="29" customWidth="1"/>
    <col min="2052" max="2052" width="14.7109375" style="29" customWidth="1"/>
    <col min="2053" max="2058" width="13.7109375" style="29" bestFit="1" customWidth="1"/>
    <col min="2059" max="2059" width="15" style="29" customWidth="1"/>
    <col min="2060" max="2281" width="11.42578125" style="29"/>
    <col min="2282" max="2282" width="4" style="29" bestFit="1" customWidth="1"/>
    <col min="2283" max="2283" width="24.140625" style="29" bestFit="1" customWidth="1"/>
    <col min="2284" max="2284" width="16.85546875" style="29" bestFit="1" customWidth="1"/>
    <col min="2285" max="2285" width="14.28515625" style="29" bestFit="1" customWidth="1"/>
    <col min="2286" max="2286" width="15.28515625" style="29" bestFit="1" customWidth="1"/>
    <col min="2287" max="2287" width="14.28515625" style="29" bestFit="1" customWidth="1"/>
    <col min="2288" max="2288" width="13.42578125" style="29" customWidth="1"/>
    <col min="2289" max="2290" width="15.28515625" style="29" bestFit="1" customWidth="1"/>
    <col min="2291" max="2291" width="14.28515625" style="29" bestFit="1" customWidth="1"/>
    <col min="2292" max="2292" width="15.28515625" style="29" bestFit="1" customWidth="1"/>
    <col min="2293" max="2296" width="14.28515625" style="29" bestFit="1" customWidth="1"/>
    <col min="2297" max="2297" width="16.85546875" style="29" bestFit="1" customWidth="1"/>
    <col min="2298" max="2298" width="14.140625" style="29" customWidth="1"/>
    <col min="2299" max="2299" width="11.42578125" style="29"/>
    <col min="2300" max="2300" width="4" style="29" bestFit="1" customWidth="1"/>
    <col min="2301" max="2301" width="24.140625" style="29" bestFit="1" customWidth="1"/>
    <col min="2302" max="2302" width="15.28515625" style="29" bestFit="1" customWidth="1"/>
    <col min="2303" max="2306" width="13.7109375" style="29" bestFit="1" customWidth="1"/>
    <col min="2307" max="2307" width="14.85546875" style="29" customWidth="1"/>
    <col min="2308" max="2308" width="14.7109375" style="29" customWidth="1"/>
    <col min="2309" max="2314" width="13.7109375" style="29" bestFit="1" customWidth="1"/>
    <col min="2315" max="2315" width="15" style="29" customWidth="1"/>
    <col min="2316" max="2537" width="11.42578125" style="29"/>
    <col min="2538" max="2538" width="4" style="29" bestFit="1" customWidth="1"/>
    <col min="2539" max="2539" width="24.140625" style="29" bestFit="1" customWidth="1"/>
    <col min="2540" max="2540" width="16.85546875" style="29" bestFit="1" customWidth="1"/>
    <col min="2541" max="2541" width="14.28515625" style="29" bestFit="1" customWidth="1"/>
    <col min="2542" max="2542" width="15.28515625" style="29" bestFit="1" customWidth="1"/>
    <col min="2543" max="2543" width="14.28515625" style="29" bestFit="1" customWidth="1"/>
    <col min="2544" max="2544" width="13.42578125" style="29" customWidth="1"/>
    <col min="2545" max="2546" width="15.28515625" style="29" bestFit="1" customWidth="1"/>
    <col min="2547" max="2547" width="14.28515625" style="29" bestFit="1" customWidth="1"/>
    <col min="2548" max="2548" width="15.28515625" style="29" bestFit="1" customWidth="1"/>
    <col min="2549" max="2552" width="14.28515625" style="29" bestFit="1" customWidth="1"/>
    <col min="2553" max="2553" width="16.85546875" style="29" bestFit="1" customWidth="1"/>
    <col min="2554" max="2554" width="14.140625" style="29" customWidth="1"/>
    <col min="2555" max="2555" width="11.42578125" style="29"/>
    <col min="2556" max="2556" width="4" style="29" bestFit="1" customWidth="1"/>
    <col min="2557" max="2557" width="24.140625" style="29" bestFit="1" customWidth="1"/>
    <col min="2558" max="2558" width="15.28515625" style="29" bestFit="1" customWidth="1"/>
    <col min="2559" max="2562" width="13.7109375" style="29" bestFit="1" customWidth="1"/>
    <col min="2563" max="2563" width="14.85546875" style="29" customWidth="1"/>
    <col min="2564" max="2564" width="14.7109375" style="29" customWidth="1"/>
    <col min="2565" max="2570" width="13.7109375" style="29" bestFit="1" customWidth="1"/>
    <col min="2571" max="2571" width="15" style="29" customWidth="1"/>
    <col min="2572" max="2793" width="11.42578125" style="29"/>
    <col min="2794" max="2794" width="4" style="29" bestFit="1" customWidth="1"/>
    <col min="2795" max="2795" width="24.140625" style="29" bestFit="1" customWidth="1"/>
    <col min="2796" max="2796" width="16.85546875" style="29" bestFit="1" customWidth="1"/>
    <col min="2797" max="2797" width="14.28515625" style="29" bestFit="1" customWidth="1"/>
    <col min="2798" max="2798" width="15.28515625" style="29" bestFit="1" customWidth="1"/>
    <col min="2799" max="2799" width="14.28515625" style="29" bestFit="1" customWidth="1"/>
    <col min="2800" max="2800" width="13.42578125" style="29" customWidth="1"/>
    <col min="2801" max="2802" width="15.28515625" style="29" bestFit="1" customWidth="1"/>
    <col min="2803" max="2803" width="14.28515625" style="29" bestFit="1" customWidth="1"/>
    <col min="2804" max="2804" width="15.28515625" style="29" bestFit="1" customWidth="1"/>
    <col min="2805" max="2808" width="14.28515625" style="29" bestFit="1" customWidth="1"/>
    <col min="2809" max="2809" width="16.85546875" style="29" bestFit="1" customWidth="1"/>
    <col min="2810" max="2810" width="14.140625" style="29" customWidth="1"/>
    <col min="2811" max="2811" width="11.42578125" style="29"/>
    <col min="2812" max="2812" width="4" style="29" bestFit="1" customWidth="1"/>
    <col min="2813" max="2813" width="24.140625" style="29" bestFit="1" customWidth="1"/>
    <col min="2814" max="2814" width="15.28515625" style="29" bestFit="1" customWidth="1"/>
    <col min="2815" max="2818" width="13.7109375" style="29" bestFit="1" customWidth="1"/>
    <col min="2819" max="2819" width="14.85546875" style="29" customWidth="1"/>
    <col min="2820" max="2820" width="14.7109375" style="29" customWidth="1"/>
    <col min="2821" max="2826" width="13.7109375" style="29" bestFit="1" customWidth="1"/>
    <col min="2827" max="2827" width="15" style="29" customWidth="1"/>
    <col min="2828" max="3049" width="11.42578125" style="29"/>
    <col min="3050" max="3050" width="4" style="29" bestFit="1" customWidth="1"/>
    <col min="3051" max="3051" width="24.140625" style="29" bestFit="1" customWidth="1"/>
    <col min="3052" max="3052" width="16.85546875" style="29" bestFit="1" customWidth="1"/>
    <col min="3053" max="3053" width="14.28515625" style="29" bestFit="1" customWidth="1"/>
    <col min="3054" max="3054" width="15.28515625" style="29" bestFit="1" customWidth="1"/>
    <col min="3055" max="3055" width="14.28515625" style="29" bestFit="1" customWidth="1"/>
    <col min="3056" max="3056" width="13.42578125" style="29" customWidth="1"/>
    <col min="3057" max="3058" width="15.28515625" style="29" bestFit="1" customWidth="1"/>
    <col min="3059" max="3059" width="14.28515625" style="29" bestFit="1" customWidth="1"/>
    <col min="3060" max="3060" width="15.28515625" style="29" bestFit="1" customWidth="1"/>
    <col min="3061" max="3064" width="14.28515625" style="29" bestFit="1" customWidth="1"/>
    <col min="3065" max="3065" width="16.85546875" style="29" bestFit="1" customWidth="1"/>
    <col min="3066" max="3066" width="14.140625" style="29" customWidth="1"/>
    <col min="3067" max="3067" width="11.42578125" style="29"/>
    <col min="3068" max="3068" width="4" style="29" bestFit="1" customWidth="1"/>
    <col min="3069" max="3069" width="24.140625" style="29" bestFit="1" customWidth="1"/>
    <col min="3070" max="3070" width="15.28515625" style="29" bestFit="1" customWidth="1"/>
    <col min="3071" max="3074" width="13.7109375" style="29" bestFit="1" customWidth="1"/>
    <col min="3075" max="3075" width="14.85546875" style="29" customWidth="1"/>
    <col min="3076" max="3076" width="14.7109375" style="29" customWidth="1"/>
    <col min="3077" max="3082" width="13.7109375" style="29" bestFit="1" customWidth="1"/>
    <col min="3083" max="3083" width="15" style="29" customWidth="1"/>
    <col min="3084" max="3305" width="11.42578125" style="29"/>
    <col min="3306" max="3306" width="4" style="29" bestFit="1" customWidth="1"/>
    <col min="3307" max="3307" width="24.140625" style="29" bestFit="1" customWidth="1"/>
    <col min="3308" max="3308" width="16.85546875" style="29" bestFit="1" customWidth="1"/>
    <col min="3309" max="3309" width="14.28515625" style="29" bestFit="1" customWidth="1"/>
    <col min="3310" max="3310" width="15.28515625" style="29" bestFit="1" customWidth="1"/>
    <col min="3311" max="3311" width="14.28515625" style="29" bestFit="1" customWidth="1"/>
    <col min="3312" max="3312" width="13.42578125" style="29" customWidth="1"/>
    <col min="3313" max="3314" width="15.28515625" style="29" bestFit="1" customWidth="1"/>
    <col min="3315" max="3315" width="14.28515625" style="29" bestFit="1" customWidth="1"/>
    <col min="3316" max="3316" width="15.28515625" style="29" bestFit="1" customWidth="1"/>
    <col min="3317" max="3320" width="14.28515625" style="29" bestFit="1" customWidth="1"/>
    <col min="3321" max="3321" width="16.85546875" style="29" bestFit="1" customWidth="1"/>
    <col min="3322" max="3322" width="14.140625" style="29" customWidth="1"/>
    <col min="3323" max="3323" width="11.42578125" style="29"/>
    <col min="3324" max="3324" width="4" style="29" bestFit="1" customWidth="1"/>
    <col min="3325" max="3325" width="24.140625" style="29" bestFit="1" customWidth="1"/>
    <col min="3326" max="3326" width="15.28515625" style="29" bestFit="1" customWidth="1"/>
    <col min="3327" max="3330" width="13.7109375" style="29" bestFit="1" customWidth="1"/>
    <col min="3331" max="3331" width="14.85546875" style="29" customWidth="1"/>
    <col min="3332" max="3332" width="14.7109375" style="29" customWidth="1"/>
    <col min="3333" max="3338" width="13.7109375" style="29" bestFit="1" customWidth="1"/>
    <col min="3339" max="3339" width="15" style="29" customWidth="1"/>
    <col min="3340" max="3561" width="11.42578125" style="29"/>
    <col min="3562" max="3562" width="4" style="29" bestFit="1" customWidth="1"/>
    <col min="3563" max="3563" width="24.140625" style="29" bestFit="1" customWidth="1"/>
    <col min="3564" max="3564" width="16.85546875" style="29" bestFit="1" customWidth="1"/>
    <col min="3565" max="3565" width="14.28515625" style="29" bestFit="1" customWidth="1"/>
    <col min="3566" max="3566" width="15.28515625" style="29" bestFit="1" customWidth="1"/>
    <col min="3567" max="3567" width="14.28515625" style="29" bestFit="1" customWidth="1"/>
    <col min="3568" max="3568" width="13.42578125" style="29" customWidth="1"/>
    <col min="3569" max="3570" width="15.28515625" style="29" bestFit="1" customWidth="1"/>
    <col min="3571" max="3571" width="14.28515625" style="29" bestFit="1" customWidth="1"/>
    <col min="3572" max="3572" width="15.28515625" style="29" bestFit="1" customWidth="1"/>
    <col min="3573" max="3576" width="14.28515625" style="29" bestFit="1" customWidth="1"/>
    <col min="3577" max="3577" width="16.85546875" style="29" bestFit="1" customWidth="1"/>
    <col min="3578" max="3578" width="14.140625" style="29" customWidth="1"/>
    <col min="3579" max="3579" width="11.42578125" style="29"/>
    <col min="3580" max="3580" width="4" style="29" bestFit="1" customWidth="1"/>
    <col min="3581" max="3581" width="24.140625" style="29" bestFit="1" customWidth="1"/>
    <col min="3582" max="3582" width="15.28515625" style="29" bestFit="1" customWidth="1"/>
    <col min="3583" max="3586" width="13.7109375" style="29" bestFit="1" customWidth="1"/>
    <col min="3587" max="3587" width="14.85546875" style="29" customWidth="1"/>
    <col min="3588" max="3588" width="14.7109375" style="29" customWidth="1"/>
    <col min="3589" max="3594" width="13.7109375" style="29" bestFit="1" customWidth="1"/>
    <col min="3595" max="3595" width="15" style="29" customWidth="1"/>
    <col min="3596" max="3817" width="11.42578125" style="29"/>
    <col min="3818" max="3818" width="4" style="29" bestFit="1" customWidth="1"/>
    <col min="3819" max="3819" width="24.140625" style="29" bestFit="1" customWidth="1"/>
    <col min="3820" max="3820" width="16.85546875" style="29" bestFit="1" customWidth="1"/>
    <col min="3821" max="3821" width="14.28515625" style="29" bestFit="1" customWidth="1"/>
    <col min="3822" max="3822" width="15.28515625" style="29" bestFit="1" customWidth="1"/>
    <col min="3823" max="3823" width="14.28515625" style="29" bestFit="1" customWidth="1"/>
    <col min="3824" max="3824" width="13.42578125" style="29" customWidth="1"/>
    <col min="3825" max="3826" width="15.28515625" style="29" bestFit="1" customWidth="1"/>
    <col min="3827" max="3827" width="14.28515625" style="29" bestFit="1" customWidth="1"/>
    <col min="3828" max="3828" width="15.28515625" style="29" bestFit="1" customWidth="1"/>
    <col min="3829" max="3832" width="14.28515625" style="29" bestFit="1" customWidth="1"/>
    <col min="3833" max="3833" width="16.85546875" style="29" bestFit="1" customWidth="1"/>
    <col min="3834" max="3834" width="14.140625" style="29" customWidth="1"/>
    <col min="3835" max="3835" width="11.42578125" style="29"/>
    <col min="3836" max="3836" width="4" style="29" bestFit="1" customWidth="1"/>
    <col min="3837" max="3837" width="24.140625" style="29" bestFit="1" customWidth="1"/>
    <col min="3838" max="3838" width="15.28515625" style="29" bestFit="1" customWidth="1"/>
    <col min="3839" max="3842" width="13.7109375" style="29" bestFit="1" customWidth="1"/>
    <col min="3843" max="3843" width="14.85546875" style="29" customWidth="1"/>
    <col min="3844" max="3844" width="14.7109375" style="29" customWidth="1"/>
    <col min="3845" max="3850" width="13.7109375" style="29" bestFit="1" customWidth="1"/>
    <col min="3851" max="3851" width="15" style="29" customWidth="1"/>
    <col min="3852" max="4073" width="11.42578125" style="29"/>
    <col min="4074" max="4074" width="4" style="29" bestFit="1" customWidth="1"/>
    <col min="4075" max="4075" width="24.140625" style="29" bestFit="1" customWidth="1"/>
    <col min="4076" max="4076" width="16.85546875" style="29" bestFit="1" customWidth="1"/>
    <col min="4077" max="4077" width="14.28515625" style="29" bestFit="1" customWidth="1"/>
    <col min="4078" max="4078" width="15.28515625" style="29" bestFit="1" customWidth="1"/>
    <col min="4079" max="4079" width="14.28515625" style="29" bestFit="1" customWidth="1"/>
    <col min="4080" max="4080" width="13.42578125" style="29" customWidth="1"/>
    <col min="4081" max="4082" width="15.28515625" style="29" bestFit="1" customWidth="1"/>
    <col min="4083" max="4083" width="14.28515625" style="29" bestFit="1" customWidth="1"/>
    <col min="4084" max="4084" width="15.28515625" style="29" bestFit="1" customWidth="1"/>
    <col min="4085" max="4088" width="14.28515625" style="29" bestFit="1" customWidth="1"/>
    <col min="4089" max="4089" width="16.85546875" style="29" bestFit="1" customWidth="1"/>
    <col min="4090" max="4090" width="14.140625" style="29" customWidth="1"/>
    <col min="4091" max="4091" width="11.42578125" style="29"/>
    <col min="4092" max="4092" width="4" style="29" bestFit="1" customWidth="1"/>
    <col min="4093" max="4093" width="24.140625" style="29" bestFit="1" customWidth="1"/>
    <col min="4094" max="4094" width="15.28515625" style="29" bestFit="1" customWidth="1"/>
    <col min="4095" max="4098" width="13.7109375" style="29" bestFit="1" customWidth="1"/>
    <col min="4099" max="4099" width="14.85546875" style="29" customWidth="1"/>
    <col min="4100" max="4100" width="14.7109375" style="29" customWidth="1"/>
    <col min="4101" max="4106" width="13.7109375" style="29" bestFit="1" customWidth="1"/>
    <col min="4107" max="4107" width="15" style="29" customWidth="1"/>
    <col min="4108" max="4329" width="11.42578125" style="29"/>
    <col min="4330" max="4330" width="4" style="29" bestFit="1" customWidth="1"/>
    <col min="4331" max="4331" width="24.140625" style="29" bestFit="1" customWidth="1"/>
    <col min="4332" max="4332" width="16.85546875" style="29" bestFit="1" customWidth="1"/>
    <col min="4333" max="4333" width="14.28515625" style="29" bestFit="1" customWidth="1"/>
    <col min="4334" max="4334" width="15.28515625" style="29" bestFit="1" customWidth="1"/>
    <col min="4335" max="4335" width="14.28515625" style="29" bestFit="1" customWidth="1"/>
    <col min="4336" max="4336" width="13.42578125" style="29" customWidth="1"/>
    <col min="4337" max="4338" width="15.28515625" style="29" bestFit="1" customWidth="1"/>
    <col min="4339" max="4339" width="14.28515625" style="29" bestFit="1" customWidth="1"/>
    <col min="4340" max="4340" width="15.28515625" style="29" bestFit="1" customWidth="1"/>
    <col min="4341" max="4344" width="14.28515625" style="29" bestFit="1" customWidth="1"/>
    <col min="4345" max="4345" width="16.85546875" style="29" bestFit="1" customWidth="1"/>
    <col min="4346" max="4346" width="14.140625" style="29" customWidth="1"/>
    <col min="4347" max="4347" width="11.42578125" style="29"/>
    <col min="4348" max="4348" width="4" style="29" bestFit="1" customWidth="1"/>
    <col min="4349" max="4349" width="24.140625" style="29" bestFit="1" customWidth="1"/>
    <col min="4350" max="4350" width="15.28515625" style="29" bestFit="1" customWidth="1"/>
    <col min="4351" max="4354" width="13.7109375" style="29" bestFit="1" customWidth="1"/>
    <col min="4355" max="4355" width="14.85546875" style="29" customWidth="1"/>
    <col min="4356" max="4356" width="14.7109375" style="29" customWidth="1"/>
    <col min="4357" max="4362" width="13.7109375" style="29" bestFit="1" customWidth="1"/>
    <col min="4363" max="4363" width="15" style="29" customWidth="1"/>
    <col min="4364" max="4585" width="11.42578125" style="29"/>
    <col min="4586" max="4586" width="4" style="29" bestFit="1" customWidth="1"/>
    <col min="4587" max="4587" width="24.140625" style="29" bestFit="1" customWidth="1"/>
    <col min="4588" max="4588" width="16.85546875" style="29" bestFit="1" customWidth="1"/>
    <col min="4589" max="4589" width="14.28515625" style="29" bestFit="1" customWidth="1"/>
    <col min="4590" max="4590" width="15.28515625" style="29" bestFit="1" customWidth="1"/>
    <col min="4591" max="4591" width="14.28515625" style="29" bestFit="1" customWidth="1"/>
    <col min="4592" max="4592" width="13.42578125" style="29" customWidth="1"/>
    <col min="4593" max="4594" width="15.28515625" style="29" bestFit="1" customWidth="1"/>
    <col min="4595" max="4595" width="14.28515625" style="29" bestFit="1" customWidth="1"/>
    <col min="4596" max="4596" width="15.28515625" style="29" bestFit="1" customWidth="1"/>
    <col min="4597" max="4600" width="14.28515625" style="29" bestFit="1" customWidth="1"/>
    <col min="4601" max="4601" width="16.85546875" style="29" bestFit="1" customWidth="1"/>
    <col min="4602" max="4602" width="14.140625" style="29" customWidth="1"/>
    <col min="4603" max="4603" width="11.42578125" style="29"/>
    <col min="4604" max="4604" width="4" style="29" bestFit="1" customWidth="1"/>
    <col min="4605" max="4605" width="24.140625" style="29" bestFit="1" customWidth="1"/>
    <col min="4606" max="4606" width="15.28515625" style="29" bestFit="1" customWidth="1"/>
    <col min="4607" max="4610" width="13.7109375" style="29" bestFit="1" customWidth="1"/>
    <col min="4611" max="4611" width="14.85546875" style="29" customWidth="1"/>
    <col min="4612" max="4612" width="14.7109375" style="29" customWidth="1"/>
    <col min="4613" max="4618" width="13.7109375" style="29" bestFit="1" customWidth="1"/>
    <col min="4619" max="4619" width="15" style="29" customWidth="1"/>
    <col min="4620" max="4841" width="11.42578125" style="29"/>
    <col min="4842" max="4842" width="4" style="29" bestFit="1" customWidth="1"/>
    <col min="4843" max="4843" width="24.140625" style="29" bestFit="1" customWidth="1"/>
    <col min="4844" max="4844" width="16.85546875" style="29" bestFit="1" customWidth="1"/>
    <col min="4845" max="4845" width="14.28515625" style="29" bestFit="1" customWidth="1"/>
    <col min="4846" max="4846" width="15.28515625" style="29" bestFit="1" customWidth="1"/>
    <col min="4847" max="4847" width="14.28515625" style="29" bestFit="1" customWidth="1"/>
    <col min="4848" max="4848" width="13.42578125" style="29" customWidth="1"/>
    <col min="4849" max="4850" width="15.28515625" style="29" bestFit="1" customWidth="1"/>
    <col min="4851" max="4851" width="14.28515625" style="29" bestFit="1" customWidth="1"/>
    <col min="4852" max="4852" width="15.28515625" style="29" bestFit="1" customWidth="1"/>
    <col min="4853" max="4856" width="14.28515625" style="29" bestFit="1" customWidth="1"/>
    <col min="4857" max="4857" width="16.85546875" style="29" bestFit="1" customWidth="1"/>
    <col min="4858" max="4858" width="14.140625" style="29" customWidth="1"/>
    <col min="4859" max="4859" width="11.42578125" style="29"/>
    <col min="4860" max="4860" width="4" style="29" bestFit="1" customWidth="1"/>
    <col min="4861" max="4861" width="24.140625" style="29" bestFit="1" customWidth="1"/>
    <col min="4862" max="4862" width="15.28515625" style="29" bestFit="1" customWidth="1"/>
    <col min="4863" max="4866" width="13.7109375" style="29" bestFit="1" customWidth="1"/>
    <col min="4867" max="4867" width="14.85546875" style="29" customWidth="1"/>
    <col min="4868" max="4868" width="14.7109375" style="29" customWidth="1"/>
    <col min="4869" max="4874" width="13.7109375" style="29" bestFit="1" customWidth="1"/>
    <col min="4875" max="4875" width="15" style="29" customWidth="1"/>
    <col min="4876" max="5097" width="11.42578125" style="29"/>
    <col min="5098" max="5098" width="4" style="29" bestFit="1" customWidth="1"/>
    <col min="5099" max="5099" width="24.140625" style="29" bestFit="1" customWidth="1"/>
    <col min="5100" max="5100" width="16.85546875" style="29" bestFit="1" customWidth="1"/>
    <col min="5101" max="5101" width="14.28515625" style="29" bestFit="1" customWidth="1"/>
    <col min="5102" max="5102" width="15.28515625" style="29" bestFit="1" customWidth="1"/>
    <col min="5103" max="5103" width="14.28515625" style="29" bestFit="1" customWidth="1"/>
    <col min="5104" max="5104" width="13.42578125" style="29" customWidth="1"/>
    <col min="5105" max="5106" width="15.28515625" style="29" bestFit="1" customWidth="1"/>
    <col min="5107" max="5107" width="14.28515625" style="29" bestFit="1" customWidth="1"/>
    <col min="5108" max="5108" width="15.28515625" style="29" bestFit="1" customWidth="1"/>
    <col min="5109" max="5112" width="14.28515625" style="29" bestFit="1" customWidth="1"/>
    <col min="5113" max="5113" width="16.85546875" style="29" bestFit="1" customWidth="1"/>
    <col min="5114" max="5114" width="14.140625" style="29" customWidth="1"/>
    <col min="5115" max="5115" width="11.42578125" style="29"/>
    <col min="5116" max="5116" width="4" style="29" bestFit="1" customWidth="1"/>
    <col min="5117" max="5117" width="24.140625" style="29" bestFit="1" customWidth="1"/>
    <col min="5118" max="5118" width="15.28515625" style="29" bestFit="1" customWidth="1"/>
    <col min="5119" max="5122" width="13.7109375" style="29" bestFit="1" customWidth="1"/>
    <col min="5123" max="5123" width="14.85546875" style="29" customWidth="1"/>
    <col min="5124" max="5124" width="14.7109375" style="29" customWidth="1"/>
    <col min="5125" max="5130" width="13.7109375" style="29" bestFit="1" customWidth="1"/>
    <col min="5131" max="5131" width="15" style="29" customWidth="1"/>
    <col min="5132" max="5353" width="11.42578125" style="29"/>
    <col min="5354" max="5354" width="4" style="29" bestFit="1" customWidth="1"/>
    <col min="5355" max="5355" width="24.140625" style="29" bestFit="1" customWidth="1"/>
    <col min="5356" max="5356" width="16.85546875" style="29" bestFit="1" customWidth="1"/>
    <col min="5357" max="5357" width="14.28515625" style="29" bestFit="1" customWidth="1"/>
    <col min="5358" max="5358" width="15.28515625" style="29" bestFit="1" customWidth="1"/>
    <col min="5359" max="5359" width="14.28515625" style="29" bestFit="1" customWidth="1"/>
    <col min="5360" max="5360" width="13.42578125" style="29" customWidth="1"/>
    <col min="5361" max="5362" width="15.28515625" style="29" bestFit="1" customWidth="1"/>
    <col min="5363" max="5363" width="14.28515625" style="29" bestFit="1" customWidth="1"/>
    <col min="5364" max="5364" width="15.28515625" style="29" bestFit="1" customWidth="1"/>
    <col min="5365" max="5368" width="14.28515625" style="29" bestFit="1" customWidth="1"/>
    <col min="5369" max="5369" width="16.85546875" style="29" bestFit="1" customWidth="1"/>
    <col min="5370" max="5370" width="14.140625" style="29" customWidth="1"/>
    <col min="5371" max="5371" width="11.42578125" style="29"/>
    <col min="5372" max="5372" width="4" style="29" bestFit="1" customWidth="1"/>
    <col min="5373" max="5373" width="24.140625" style="29" bestFit="1" customWidth="1"/>
    <col min="5374" max="5374" width="15.28515625" style="29" bestFit="1" customWidth="1"/>
    <col min="5375" max="5378" width="13.7109375" style="29" bestFit="1" customWidth="1"/>
    <col min="5379" max="5379" width="14.85546875" style="29" customWidth="1"/>
    <col min="5380" max="5380" width="14.7109375" style="29" customWidth="1"/>
    <col min="5381" max="5386" width="13.7109375" style="29" bestFit="1" customWidth="1"/>
    <col min="5387" max="5387" width="15" style="29" customWidth="1"/>
    <col min="5388" max="5609" width="11.42578125" style="29"/>
    <col min="5610" max="5610" width="4" style="29" bestFit="1" customWidth="1"/>
    <col min="5611" max="5611" width="24.140625" style="29" bestFit="1" customWidth="1"/>
    <col min="5612" max="5612" width="16.85546875" style="29" bestFit="1" customWidth="1"/>
    <col min="5613" max="5613" width="14.28515625" style="29" bestFit="1" customWidth="1"/>
    <col min="5614" max="5614" width="15.28515625" style="29" bestFit="1" customWidth="1"/>
    <col min="5615" max="5615" width="14.28515625" style="29" bestFit="1" customWidth="1"/>
    <col min="5616" max="5616" width="13.42578125" style="29" customWidth="1"/>
    <col min="5617" max="5618" width="15.28515625" style="29" bestFit="1" customWidth="1"/>
    <col min="5619" max="5619" width="14.28515625" style="29" bestFit="1" customWidth="1"/>
    <col min="5620" max="5620" width="15.28515625" style="29" bestFit="1" customWidth="1"/>
    <col min="5621" max="5624" width="14.28515625" style="29" bestFit="1" customWidth="1"/>
    <col min="5625" max="5625" width="16.85546875" style="29" bestFit="1" customWidth="1"/>
    <col min="5626" max="5626" width="14.140625" style="29" customWidth="1"/>
    <col min="5627" max="5627" width="11.42578125" style="29"/>
    <col min="5628" max="5628" width="4" style="29" bestFit="1" customWidth="1"/>
    <col min="5629" max="5629" width="24.140625" style="29" bestFit="1" customWidth="1"/>
    <col min="5630" max="5630" width="15.28515625" style="29" bestFit="1" customWidth="1"/>
    <col min="5631" max="5634" width="13.7109375" style="29" bestFit="1" customWidth="1"/>
    <col min="5635" max="5635" width="14.85546875" style="29" customWidth="1"/>
    <col min="5636" max="5636" width="14.7109375" style="29" customWidth="1"/>
    <col min="5637" max="5642" width="13.7109375" style="29" bestFit="1" customWidth="1"/>
    <col min="5643" max="5643" width="15" style="29" customWidth="1"/>
    <col min="5644" max="5865" width="11.42578125" style="29"/>
    <col min="5866" max="5866" width="4" style="29" bestFit="1" customWidth="1"/>
    <col min="5867" max="5867" width="24.140625" style="29" bestFit="1" customWidth="1"/>
    <col min="5868" max="5868" width="16.85546875" style="29" bestFit="1" customWidth="1"/>
    <col min="5869" max="5869" width="14.28515625" style="29" bestFit="1" customWidth="1"/>
    <col min="5870" max="5870" width="15.28515625" style="29" bestFit="1" customWidth="1"/>
    <col min="5871" max="5871" width="14.28515625" style="29" bestFit="1" customWidth="1"/>
    <col min="5872" max="5872" width="13.42578125" style="29" customWidth="1"/>
    <col min="5873" max="5874" width="15.28515625" style="29" bestFit="1" customWidth="1"/>
    <col min="5875" max="5875" width="14.28515625" style="29" bestFit="1" customWidth="1"/>
    <col min="5876" max="5876" width="15.28515625" style="29" bestFit="1" customWidth="1"/>
    <col min="5877" max="5880" width="14.28515625" style="29" bestFit="1" customWidth="1"/>
    <col min="5881" max="5881" width="16.85546875" style="29" bestFit="1" customWidth="1"/>
    <col min="5882" max="5882" width="14.140625" style="29" customWidth="1"/>
    <col min="5883" max="5883" width="11.42578125" style="29"/>
    <col min="5884" max="5884" width="4" style="29" bestFit="1" customWidth="1"/>
    <col min="5885" max="5885" width="24.140625" style="29" bestFit="1" customWidth="1"/>
    <col min="5886" max="5886" width="15.28515625" style="29" bestFit="1" customWidth="1"/>
    <col min="5887" max="5890" width="13.7109375" style="29" bestFit="1" customWidth="1"/>
    <col min="5891" max="5891" width="14.85546875" style="29" customWidth="1"/>
    <col min="5892" max="5892" width="14.7109375" style="29" customWidth="1"/>
    <col min="5893" max="5898" width="13.7109375" style="29" bestFit="1" customWidth="1"/>
    <col min="5899" max="5899" width="15" style="29" customWidth="1"/>
    <col min="5900" max="6121" width="11.42578125" style="29"/>
    <col min="6122" max="6122" width="4" style="29" bestFit="1" customWidth="1"/>
    <col min="6123" max="6123" width="24.140625" style="29" bestFit="1" customWidth="1"/>
    <col min="6124" max="6124" width="16.85546875" style="29" bestFit="1" customWidth="1"/>
    <col min="6125" max="6125" width="14.28515625" style="29" bestFit="1" customWidth="1"/>
    <col min="6126" max="6126" width="15.28515625" style="29" bestFit="1" customWidth="1"/>
    <col min="6127" max="6127" width="14.28515625" style="29" bestFit="1" customWidth="1"/>
    <col min="6128" max="6128" width="13.42578125" style="29" customWidth="1"/>
    <col min="6129" max="6130" width="15.28515625" style="29" bestFit="1" customWidth="1"/>
    <col min="6131" max="6131" width="14.28515625" style="29" bestFit="1" customWidth="1"/>
    <col min="6132" max="6132" width="15.28515625" style="29" bestFit="1" customWidth="1"/>
    <col min="6133" max="6136" width="14.28515625" style="29" bestFit="1" customWidth="1"/>
    <col min="6137" max="6137" width="16.85546875" style="29" bestFit="1" customWidth="1"/>
    <col min="6138" max="6138" width="14.140625" style="29" customWidth="1"/>
    <col min="6139" max="6139" width="11.42578125" style="29"/>
    <col min="6140" max="6140" width="4" style="29" bestFit="1" customWidth="1"/>
    <col min="6141" max="6141" width="24.140625" style="29" bestFit="1" customWidth="1"/>
    <col min="6142" max="6142" width="15.28515625" style="29" bestFit="1" customWidth="1"/>
    <col min="6143" max="6146" width="13.7109375" style="29" bestFit="1" customWidth="1"/>
    <col min="6147" max="6147" width="14.85546875" style="29" customWidth="1"/>
    <col min="6148" max="6148" width="14.7109375" style="29" customWidth="1"/>
    <col min="6149" max="6154" width="13.7109375" style="29" bestFit="1" customWidth="1"/>
    <col min="6155" max="6155" width="15" style="29" customWidth="1"/>
    <col min="6156" max="6377" width="11.42578125" style="29"/>
    <col min="6378" max="6378" width="4" style="29" bestFit="1" customWidth="1"/>
    <col min="6379" max="6379" width="24.140625" style="29" bestFit="1" customWidth="1"/>
    <col min="6380" max="6380" width="16.85546875" style="29" bestFit="1" customWidth="1"/>
    <col min="6381" max="6381" width="14.28515625" style="29" bestFit="1" customWidth="1"/>
    <col min="6382" max="6382" width="15.28515625" style="29" bestFit="1" customWidth="1"/>
    <col min="6383" max="6383" width="14.28515625" style="29" bestFit="1" customWidth="1"/>
    <col min="6384" max="6384" width="13.42578125" style="29" customWidth="1"/>
    <col min="6385" max="6386" width="15.28515625" style="29" bestFit="1" customWidth="1"/>
    <col min="6387" max="6387" width="14.28515625" style="29" bestFit="1" customWidth="1"/>
    <col min="6388" max="6388" width="15.28515625" style="29" bestFit="1" customWidth="1"/>
    <col min="6389" max="6392" width="14.28515625" style="29" bestFit="1" customWidth="1"/>
    <col min="6393" max="6393" width="16.85546875" style="29" bestFit="1" customWidth="1"/>
    <col min="6394" max="6394" width="14.140625" style="29" customWidth="1"/>
    <col min="6395" max="6395" width="11.42578125" style="29"/>
    <col min="6396" max="6396" width="4" style="29" bestFit="1" customWidth="1"/>
    <col min="6397" max="6397" width="24.140625" style="29" bestFit="1" customWidth="1"/>
    <col min="6398" max="6398" width="15.28515625" style="29" bestFit="1" customWidth="1"/>
    <col min="6399" max="6402" width="13.7109375" style="29" bestFit="1" customWidth="1"/>
    <col min="6403" max="6403" width="14.85546875" style="29" customWidth="1"/>
    <col min="6404" max="6404" width="14.7109375" style="29" customWidth="1"/>
    <col min="6405" max="6410" width="13.7109375" style="29" bestFit="1" customWidth="1"/>
    <col min="6411" max="6411" width="15" style="29" customWidth="1"/>
    <col min="6412" max="6633" width="11.42578125" style="29"/>
    <col min="6634" max="6634" width="4" style="29" bestFit="1" customWidth="1"/>
    <col min="6635" max="6635" width="24.140625" style="29" bestFit="1" customWidth="1"/>
    <col min="6636" max="6636" width="16.85546875" style="29" bestFit="1" customWidth="1"/>
    <col min="6637" max="6637" width="14.28515625" style="29" bestFit="1" customWidth="1"/>
    <col min="6638" max="6638" width="15.28515625" style="29" bestFit="1" customWidth="1"/>
    <col min="6639" max="6639" width="14.28515625" style="29" bestFit="1" customWidth="1"/>
    <col min="6640" max="6640" width="13.42578125" style="29" customWidth="1"/>
    <col min="6641" max="6642" width="15.28515625" style="29" bestFit="1" customWidth="1"/>
    <col min="6643" max="6643" width="14.28515625" style="29" bestFit="1" customWidth="1"/>
    <col min="6644" max="6644" width="15.28515625" style="29" bestFit="1" customWidth="1"/>
    <col min="6645" max="6648" width="14.28515625" style="29" bestFit="1" customWidth="1"/>
    <col min="6649" max="6649" width="16.85546875" style="29" bestFit="1" customWidth="1"/>
    <col min="6650" max="6650" width="14.140625" style="29" customWidth="1"/>
    <col min="6651" max="6651" width="11.42578125" style="29"/>
    <col min="6652" max="6652" width="4" style="29" bestFit="1" customWidth="1"/>
    <col min="6653" max="6653" width="24.140625" style="29" bestFit="1" customWidth="1"/>
    <col min="6654" max="6654" width="15.28515625" style="29" bestFit="1" customWidth="1"/>
    <col min="6655" max="6658" width="13.7109375" style="29" bestFit="1" customWidth="1"/>
    <col min="6659" max="6659" width="14.85546875" style="29" customWidth="1"/>
    <col min="6660" max="6660" width="14.7109375" style="29" customWidth="1"/>
    <col min="6661" max="6666" width="13.7109375" style="29" bestFit="1" customWidth="1"/>
    <col min="6667" max="6667" width="15" style="29" customWidth="1"/>
    <col min="6668" max="6889" width="11.42578125" style="29"/>
    <col min="6890" max="6890" width="4" style="29" bestFit="1" customWidth="1"/>
    <col min="6891" max="6891" width="24.140625" style="29" bestFit="1" customWidth="1"/>
    <col min="6892" max="6892" width="16.85546875" style="29" bestFit="1" customWidth="1"/>
    <col min="6893" max="6893" width="14.28515625" style="29" bestFit="1" customWidth="1"/>
    <col min="6894" max="6894" width="15.28515625" style="29" bestFit="1" customWidth="1"/>
    <col min="6895" max="6895" width="14.28515625" style="29" bestFit="1" customWidth="1"/>
    <col min="6896" max="6896" width="13.42578125" style="29" customWidth="1"/>
    <col min="6897" max="6898" width="15.28515625" style="29" bestFit="1" customWidth="1"/>
    <col min="6899" max="6899" width="14.28515625" style="29" bestFit="1" customWidth="1"/>
    <col min="6900" max="6900" width="15.28515625" style="29" bestFit="1" customWidth="1"/>
    <col min="6901" max="6904" width="14.28515625" style="29" bestFit="1" customWidth="1"/>
    <col min="6905" max="6905" width="16.85546875" style="29" bestFit="1" customWidth="1"/>
    <col min="6906" max="6906" width="14.140625" style="29" customWidth="1"/>
    <col min="6907" max="6907" width="11.42578125" style="29"/>
    <col min="6908" max="6908" width="4" style="29" bestFit="1" customWidth="1"/>
    <col min="6909" max="6909" width="24.140625" style="29" bestFit="1" customWidth="1"/>
    <col min="6910" max="6910" width="15.28515625" style="29" bestFit="1" customWidth="1"/>
    <col min="6911" max="6914" width="13.7109375" style="29" bestFit="1" customWidth="1"/>
    <col min="6915" max="6915" width="14.85546875" style="29" customWidth="1"/>
    <col min="6916" max="6916" width="14.7109375" style="29" customWidth="1"/>
    <col min="6917" max="6922" width="13.7109375" style="29" bestFit="1" customWidth="1"/>
    <col min="6923" max="6923" width="15" style="29" customWidth="1"/>
    <col min="6924" max="7145" width="11.42578125" style="29"/>
    <col min="7146" max="7146" width="4" style="29" bestFit="1" customWidth="1"/>
    <col min="7147" max="7147" width="24.140625" style="29" bestFit="1" customWidth="1"/>
    <col min="7148" max="7148" width="16.85546875" style="29" bestFit="1" customWidth="1"/>
    <col min="7149" max="7149" width="14.28515625" style="29" bestFit="1" customWidth="1"/>
    <col min="7150" max="7150" width="15.28515625" style="29" bestFit="1" customWidth="1"/>
    <col min="7151" max="7151" width="14.28515625" style="29" bestFit="1" customWidth="1"/>
    <col min="7152" max="7152" width="13.42578125" style="29" customWidth="1"/>
    <col min="7153" max="7154" width="15.28515625" style="29" bestFit="1" customWidth="1"/>
    <col min="7155" max="7155" width="14.28515625" style="29" bestFit="1" customWidth="1"/>
    <col min="7156" max="7156" width="15.28515625" style="29" bestFit="1" customWidth="1"/>
    <col min="7157" max="7160" width="14.28515625" style="29" bestFit="1" customWidth="1"/>
    <col min="7161" max="7161" width="16.85546875" style="29" bestFit="1" customWidth="1"/>
    <col min="7162" max="7162" width="14.140625" style="29" customWidth="1"/>
    <col min="7163" max="7163" width="11.42578125" style="29"/>
    <col min="7164" max="7164" width="4" style="29" bestFit="1" customWidth="1"/>
    <col min="7165" max="7165" width="24.140625" style="29" bestFit="1" customWidth="1"/>
    <col min="7166" max="7166" width="15.28515625" style="29" bestFit="1" customWidth="1"/>
    <col min="7167" max="7170" width="13.7109375" style="29" bestFit="1" customWidth="1"/>
    <col min="7171" max="7171" width="14.85546875" style="29" customWidth="1"/>
    <col min="7172" max="7172" width="14.7109375" style="29" customWidth="1"/>
    <col min="7173" max="7178" width="13.7109375" style="29" bestFit="1" customWidth="1"/>
    <col min="7179" max="7179" width="15" style="29" customWidth="1"/>
    <col min="7180" max="7401" width="11.42578125" style="29"/>
    <col min="7402" max="7402" width="4" style="29" bestFit="1" customWidth="1"/>
    <col min="7403" max="7403" width="24.140625" style="29" bestFit="1" customWidth="1"/>
    <col min="7404" max="7404" width="16.85546875" style="29" bestFit="1" customWidth="1"/>
    <col min="7405" max="7405" width="14.28515625" style="29" bestFit="1" customWidth="1"/>
    <col min="7406" max="7406" width="15.28515625" style="29" bestFit="1" customWidth="1"/>
    <col min="7407" max="7407" width="14.28515625" style="29" bestFit="1" customWidth="1"/>
    <col min="7408" max="7408" width="13.42578125" style="29" customWidth="1"/>
    <col min="7409" max="7410" width="15.28515625" style="29" bestFit="1" customWidth="1"/>
    <col min="7411" max="7411" width="14.28515625" style="29" bestFit="1" customWidth="1"/>
    <col min="7412" max="7412" width="15.28515625" style="29" bestFit="1" customWidth="1"/>
    <col min="7413" max="7416" width="14.28515625" style="29" bestFit="1" customWidth="1"/>
    <col min="7417" max="7417" width="16.85546875" style="29" bestFit="1" customWidth="1"/>
    <col min="7418" max="7418" width="14.140625" style="29" customWidth="1"/>
    <col min="7419" max="7419" width="11.42578125" style="29"/>
    <col min="7420" max="7420" width="4" style="29" bestFit="1" customWidth="1"/>
    <col min="7421" max="7421" width="24.140625" style="29" bestFit="1" customWidth="1"/>
    <col min="7422" max="7422" width="15.28515625" style="29" bestFit="1" customWidth="1"/>
    <col min="7423" max="7426" width="13.7109375" style="29" bestFit="1" customWidth="1"/>
    <col min="7427" max="7427" width="14.85546875" style="29" customWidth="1"/>
    <col min="7428" max="7428" width="14.7109375" style="29" customWidth="1"/>
    <col min="7429" max="7434" width="13.7109375" style="29" bestFit="1" customWidth="1"/>
    <col min="7435" max="7435" width="15" style="29" customWidth="1"/>
    <col min="7436" max="7657" width="11.42578125" style="29"/>
    <col min="7658" max="7658" width="4" style="29" bestFit="1" customWidth="1"/>
    <col min="7659" max="7659" width="24.140625" style="29" bestFit="1" customWidth="1"/>
    <col min="7660" max="7660" width="16.85546875" style="29" bestFit="1" customWidth="1"/>
    <col min="7661" max="7661" width="14.28515625" style="29" bestFit="1" customWidth="1"/>
    <col min="7662" max="7662" width="15.28515625" style="29" bestFit="1" customWidth="1"/>
    <col min="7663" max="7663" width="14.28515625" style="29" bestFit="1" customWidth="1"/>
    <col min="7664" max="7664" width="13.42578125" style="29" customWidth="1"/>
    <col min="7665" max="7666" width="15.28515625" style="29" bestFit="1" customWidth="1"/>
    <col min="7667" max="7667" width="14.28515625" style="29" bestFit="1" customWidth="1"/>
    <col min="7668" max="7668" width="15.28515625" style="29" bestFit="1" customWidth="1"/>
    <col min="7669" max="7672" width="14.28515625" style="29" bestFit="1" customWidth="1"/>
    <col min="7673" max="7673" width="16.85546875" style="29" bestFit="1" customWidth="1"/>
    <col min="7674" max="7674" width="14.140625" style="29" customWidth="1"/>
    <col min="7675" max="7675" width="11.42578125" style="29"/>
    <col min="7676" max="7676" width="4" style="29" bestFit="1" customWidth="1"/>
    <col min="7677" max="7677" width="24.140625" style="29" bestFit="1" customWidth="1"/>
    <col min="7678" max="7678" width="15.28515625" style="29" bestFit="1" customWidth="1"/>
    <col min="7679" max="7682" width="13.7109375" style="29" bestFit="1" customWidth="1"/>
    <col min="7683" max="7683" width="14.85546875" style="29" customWidth="1"/>
    <col min="7684" max="7684" width="14.7109375" style="29" customWidth="1"/>
    <col min="7685" max="7690" width="13.7109375" style="29" bestFit="1" customWidth="1"/>
    <col min="7691" max="7691" width="15" style="29" customWidth="1"/>
    <col min="7692" max="7913" width="11.42578125" style="29"/>
    <col min="7914" max="7914" width="4" style="29" bestFit="1" customWidth="1"/>
    <col min="7915" max="7915" width="24.140625" style="29" bestFit="1" customWidth="1"/>
    <col min="7916" max="7916" width="16.85546875" style="29" bestFit="1" customWidth="1"/>
    <col min="7917" max="7917" width="14.28515625" style="29" bestFit="1" customWidth="1"/>
    <col min="7918" max="7918" width="15.28515625" style="29" bestFit="1" customWidth="1"/>
    <col min="7919" max="7919" width="14.28515625" style="29" bestFit="1" customWidth="1"/>
    <col min="7920" max="7920" width="13.42578125" style="29" customWidth="1"/>
    <col min="7921" max="7922" width="15.28515625" style="29" bestFit="1" customWidth="1"/>
    <col min="7923" max="7923" width="14.28515625" style="29" bestFit="1" customWidth="1"/>
    <col min="7924" max="7924" width="15.28515625" style="29" bestFit="1" customWidth="1"/>
    <col min="7925" max="7928" width="14.28515625" style="29" bestFit="1" customWidth="1"/>
    <col min="7929" max="7929" width="16.85546875" style="29" bestFit="1" customWidth="1"/>
    <col min="7930" max="7930" width="14.140625" style="29" customWidth="1"/>
    <col min="7931" max="7931" width="11.42578125" style="29"/>
    <col min="7932" max="7932" width="4" style="29" bestFit="1" customWidth="1"/>
    <col min="7933" max="7933" width="24.140625" style="29" bestFit="1" customWidth="1"/>
    <col min="7934" max="7934" width="15.28515625" style="29" bestFit="1" customWidth="1"/>
    <col min="7935" max="7938" width="13.7109375" style="29" bestFit="1" customWidth="1"/>
    <col min="7939" max="7939" width="14.85546875" style="29" customWidth="1"/>
    <col min="7940" max="7940" width="14.7109375" style="29" customWidth="1"/>
    <col min="7941" max="7946" width="13.7109375" style="29" bestFit="1" customWidth="1"/>
    <col min="7947" max="7947" width="15" style="29" customWidth="1"/>
    <col min="7948" max="8169" width="11.42578125" style="29"/>
    <col min="8170" max="8170" width="4" style="29" bestFit="1" customWidth="1"/>
    <col min="8171" max="8171" width="24.140625" style="29" bestFit="1" customWidth="1"/>
    <col min="8172" max="8172" width="16.85546875" style="29" bestFit="1" customWidth="1"/>
    <col min="8173" max="8173" width="14.28515625" style="29" bestFit="1" customWidth="1"/>
    <col min="8174" max="8174" width="15.28515625" style="29" bestFit="1" customWidth="1"/>
    <col min="8175" max="8175" width="14.28515625" style="29" bestFit="1" customWidth="1"/>
    <col min="8176" max="8176" width="13.42578125" style="29" customWidth="1"/>
    <col min="8177" max="8178" width="15.28515625" style="29" bestFit="1" customWidth="1"/>
    <col min="8179" max="8179" width="14.28515625" style="29" bestFit="1" customWidth="1"/>
    <col min="8180" max="8180" width="15.28515625" style="29" bestFit="1" customWidth="1"/>
    <col min="8181" max="8184" width="14.28515625" style="29" bestFit="1" customWidth="1"/>
    <col min="8185" max="8185" width="16.85546875" style="29" bestFit="1" customWidth="1"/>
    <col min="8186" max="8186" width="14.140625" style="29" customWidth="1"/>
    <col min="8187" max="8187" width="11.42578125" style="29"/>
    <col min="8188" max="8188" width="4" style="29" bestFit="1" customWidth="1"/>
    <col min="8189" max="8189" width="24.140625" style="29" bestFit="1" customWidth="1"/>
    <col min="8190" max="8190" width="15.28515625" style="29" bestFit="1" customWidth="1"/>
    <col min="8191" max="8194" width="13.7109375" style="29" bestFit="1" customWidth="1"/>
    <col min="8195" max="8195" width="14.85546875" style="29" customWidth="1"/>
    <col min="8196" max="8196" width="14.7109375" style="29" customWidth="1"/>
    <col min="8197" max="8202" width="13.7109375" style="29" bestFit="1" customWidth="1"/>
    <col min="8203" max="8203" width="15" style="29" customWidth="1"/>
    <col min="8204" max="8425" width="11.42578125" style="29"/>
    <col min="8426" max="8426" width="4" style="29" bestFit="1" customWidth="1"/>
    <col min="8427" max="8427" width="24.140625" style="29" bestFit="1" customWidth="1"/>
    <col min="8428" max="8428" width="16.85546875" style="29" bestFit="1" customWidth="1"/>
    <col min="8429" max="8429" width="14.28515625" style="29" bestFit="1" customWidth="1"/>
    <col min="8430" max="8430" width="15.28515625" style="29" bestFit="1" customWidth="1"/>
    <col min="8431" max="8431" width="14.28515625" style="29" bestFit="1" customWidth="1"/>
    <col min="8432" max="8432" width="13.42578125" style="29" customWidth="1"/>
    <col min="8433" max="8434" width="15.28515625" style="29" bestFit="1" customWidth="1"/>
    <col min="8435" max="8435" width="14.28515625" style="29" bestFit="1" customWidth="1"/>
    <col min="8436" max="8436" width="15.28515625" style="29" bestFit="1" customWidth="1"/>
    <col min="8437" max="8440" width="14.28515625" style="29" bestFit="1" customWidth="1"/>
    <col min="8441" max="8441" width="16.85546875" style="29" bestFit="1" customWidth="1"/>
    <col min="8442" max="8442" width="14.140625" style="29" customWidth="1"/>
    <col min="8443" max="8443" width="11.42578125" style="29"/>
    <col min="8444" max="8444" width="4" style="29" bestFit="1" customWidth="1"/>
    <col min="8445" max="8445" width="24.140625" style="29" bestFit="1" customWidth="1"/>
    <col min="8446" max="8446" width="15.28515625" style="29" bestFit="1" customWidth="1"/>
    <col min="8447" max="8450" width="13.7109375" style="29" bestFit="1" customWidth="1"/>
    <col min="8451" max="8451" width="14.85546875" style="29" customWidth="1"/>
    <col min="8452" max="8452" width="14.7109375" style="29" customWidth="1"/>
    <col min="8453" max="8458" width="13.7109375" style="29" bestFit="1" customWidth="1"/>
    <col min="8459" max="8459" width="15" style="29" customWidth="1"/>
    <col min="8460" max="8681" width="11.42578125" style="29"/>
    <col min="8682" max="8682" width="4" style="29" bestFit="1" customWidth="1"/>
    <col min="8683" max="8683" width="24.140625" style="29" bestFit="1" customWidth="1"/>
    <col min="8684" max="8684" width="16.85546875" style="29" bestFit="1" customWidth="1"/>
    <col min="8685" max="8685" width="14.28515625" style="29" bestFit="1" customWidth="1"/>
    <col min="8686" max="8686" width="15.28515625" style="29" bestFit="1" customWidth="1"/>
    <col min="8687" max="8687" width="14.28515625" style="29" bestFit="1" customWidth="1"/>
    <col min="8688" max="8688" width="13.42578125" style="29" customWidth="1"/>
    <col min="8689" max="8690" width="15.28515625" style="29" bestFit="1" customWidth="1"/>
    <col min="8691" max="8691" width="14.28515625" style="29" bestFit="1" customWidth="1"/>
    <col min="8692" max="8692" width="15.28515625" style="29" bestFit="1" customWidth="1"/>
    <col min="8693" max="8696" width="14.28515625" style="29" bestFit="1" customWidth="1"/>
    <col min="8697" max="8697" width="16.85546875" style="29" bestFit="1" customWidth="1"/>
    <col min="8698" max="8698" width="14.140625" style="29" customWidth="1"/>
    <col min="8699" max="8699" width="11.42578125" style="29"/>
    <col min="8700" max="8700" width="4" style="29" bestFit="1" customWidth="1"/>
    <col min="8701" max="8701" width="24.140625" style="29" bestFit="1" customWidth="1"/>
    <col min="8702" max="8702" width="15.28515625" style="29" bestFit="1" customWidth="1"/>
    <col min="8703" max="8706" width="13.7109375" style="29" bestFit="1" customWidth="1"/>
    <col min="8707" max="8707" width="14.85546875" style="29" customWidth="1"/>
    <col min="8708" max="8708" width="14.7109375" style="29" customWidth="1"/>
    <col min="8709" max="8714" width="13.7109375" style="29" bestFit="1" customWidth="1"/>
    <col min="8715" max="8715" width="15" style="29" customWidth="1"/>
    <col min="8716" max="8937" width="11.42578125" style="29"/>
    <col min="8938" max="8938" width="4" style="29" bestFit="1" customWidth="1"/>
    <col min="8939" max="8939" width="24.140625" style="29" bestFit="1" customWidth="1"/>
    <col min="8940" max="8940" width="16.85546875" style="29" bestFit="1" customWidth="1"/>
    <col min="8941" max="8941" width="14.28515625" style="29" bestFit="1" customWidth="1"/>
    <col min="8942" max="8942" width="15.28515625" style="29" bestFit="1" customWidth="1"/>
    <col min="8943" max="8943" width="14.28515625" style="29" bestFit="1" customWidth="1"/>
    <col min="8944" max="8944" width="13.42578125" style="29" customWidth="1"/>
    <col min="8945" max="8946" width="15.28515625" style="29" bestFit="1" customWidth="1"/>
    <col min="8947" max="8947" width="14.28515625" style="29" bestFit="1" customWidth="1"/>
    <col min="8948" max="8948" width="15.28515625" style="29" bestFit="1" customWidth="1"/>
    <col min="8949" max="8952" width="14.28515625" style="29" bestFit="1" customWidth="1"/>
    <col min="8953" max="8953" width="16.85546875" style="29" bestFit="1" customWidth="1"/>
    <col min="8954" max="8954" width="14.140625" style="29" customWidth="1"/>
    <col min="8955" max="8955" width="11.42578125" style="29"/>
    <col min="8956" max="8956" width="4" style="29" bestFit="1" customWidth="1"/>
    <col min="8957" max="8957" width="24.140625" style="29" bestFit="1" customWidth="1"/>
    <col min="8958" max="8958" width="15.28515625" style="29" bestFit="1" customWidth="1"/>
    <col min="8959" max="8962" width="13.7109375" style="29" bestFit="1" customWidth="1"/>
    <col min="8963" max="8963" width="14.85546875" style="29" customWidth="1"/>
    <col min="8964" max="8964" width="14.7109375" style="29" customWidth="1"/>
    <col min="8965" max="8970" width="13.7109375" style="29" bestFit="1" customWidth="1"/>
    <col min="8971" max="8971" width="15" style="29" customWidth="1"/>
    <col min="8972" max="9193" width="11.42578125" style="29"/>
    <col min="9194" max="9194" width="4" style="29" bestFit="1" customWidth="1"/>
    <col min="9195" max="9195" width="24.140625" style="29" bestFit="1" customWidth="1"/>
    <col min="9196" max="9196" width="16.85546875" style="29" bestFit="1" customWidth="1"/>
    <col min="9197" max="9197" width="14.28515625" style="29" bestFit="1" customWidth="1"/>
    <col min="9198" max="9198" width="15.28515625" style="29" bestFit="1" customWidth="1"/>
    <col min="9199" max="9199" width="14.28515625" style="29" bestFit="1" customWidth="1"/>
    <col min="9200" max="9200" width="13.42578125" style="29" customWidth="1"/>
    <col min="9201" max="9202" width="15.28515625" style="29" bestFit="1" customWidth="1"/>
    <col min="9203" max="9203" width="14.28515625" style="29" bestFit="1" customWidth="1"/>
    <col min="9204" max="9204" width="15.28515625" style="29" bestFit="1" customWidth="1"/>
    <col min="9205" max="9208" width="14.28515625" style="29" bestFit="1" customWidth="1"/>
    <col min="9209" max="9209" width="16.85546875" style="29" bestFit="1" customWidth="1"/>
    <col min="9210" max="9210" width="14.140625" style="29" customWidth="1"/>
    <col min="9211" max="9211" width="11.42578125" style="29"/>
    <col min="9212" max="9212" width="4" style="29" bestFit="1" customWidth="1"/>
    <col min="9213" max="9213" width="24.140625" style="29" bestFit="1" customWidth="1"/>
    <col min="9214" max="9214" width="15.28515625" style="29" bestFit="1" customWidth="1"/>
    <col min="9215" max="9218" width="13.7109375" style="29" bestFit="1" customWidth="1"/>
    <col min="9219" max="9219" width="14.85546875" style="29" customWidth="1"/>
    <col min="9220" max="9220" width="14.7109375" style="29" customWidth="1"/>
    <col min="9221" max="9226" width="13.7109375" style="29" bestFit="1" customWidth="1"/>
    <col min="9227" max="9227" width="15" style="29" customWidth="1"/>
    <col min="9228" max="9449" width="11.42578125" style="29"/>
    <col min="9450" max="9450" width="4" style="29" bestFit="1" customWidth="1"/>
    <col min="9451" max="9451" width="24.140625" style="29" bestFit="1" customWidth="1"/>
    <col min="9452" max="9452" width="16.85546875" style="29" bestFit="1" customWidth="1"/>
    <col min="9453" max="9453" width="14.28515625" style="29" bestFit="1" customWidth="1"/>
    <col min="9454" max="9454" width="15.28515625" style="29" bestFit="1" customWidth="1"/>
    <col min="9455" max="9455" width="14.28515625" style="29" bestFit="1" customWidth="1"/>
    <col min="9456" max="9456" width="13.42578125" style="29" customWidth="1"/>
    <col min="9457" max="9458" width="15.28515625" style="29" bestFit="1" customWidth="1"/>
    <col min="9459" max="9459" width="14.28515625" style="29" bestFit="1" customWidth="1"/>
    <col min="9460" max="9460" width="15.28515625" style="29" bestFit="1" customWidth="1"/>
    <col min="9461" max="9464" width="14.28515625" style="29" bestFit="1" customWidth="1"/>
    <col min="9465" max="9465" width="16.85546875" style="29" bestFit="1" customWidth="1"/>
    <col min="9466" max="9466" width="14.140625" style="29" customWidth="1"/>
    <col min="9467" max="9467" width="11.42578125" style="29"/>
    <col min="9468" max="9468" width="4" style="29" bestFit="1" customWidth="1"/>
    <col min="9469" max="9469" width="24.140625" style="29" bestFit="1" customWidth="1"/>
    <col min="9470" max="9470" width="15.28515625" style="29" bestFit="1" customWidth="1"/>
    <col min="9471" max="9474" width="13.7109375" style="29" bestFit="1" customWidth="1"/>
    <col min="9475" max="9475" width="14.85546875" style="29" customWidth="1"/>
    <col min="9476" max="9476" width="14.7109375" style="29" customWidth="1"/>
    <col min="9477" max="9482" width="13.7109375" style="29" bestFit="1" customWidth="1"/>
    <col min="9483" max="9483" width="15" style="29" customWidth="1"/>
    <col min="9484" max="9705" width="11.42578125" style="29"/>
    <col min="9706" max="9706" width="4" style="29" bestFit="1" customWidth="1"/>
    <col min="9707" max="9707" width="24.140625" style="29" bestFit="1" customWidth="1"/>
    <col min="9708" max="9708" width="16.85546875" style="29" bestFit="1" customWidth="1"/>
    <col min="9709" max="9709" width="14.28515625" style="29" bestFit="1" customWidth="1"/>
    <col min="9710" max="9710" width="15.28515625" style="29" bestFit="1" customWidth="1"/>
    <col min="9711" max="9711" width="14.28515625" style="29" bestFit="1" customWidth="1"/>
    <col min="9712" max="9712" width="13.42578125" style="29" customWidth="1"/>
    <col min="9713" max="9714" width="15.28515625" style="29" bestFit="1" customWidth="1"/>
    <col min="9715" max="9715" width="14.28515625" style="29" bestFit="1" customWidth="1"/>
    <col min="9716" max="9716" width="15.28515625" style="29" bestFit="1" customWidth="1"/>
    <col min="9717" max="9720" width="14.28515625" style="29" bestFit="1" customWidth="1"/>
    <col min="9721" max="9721" width="16.85546875" style="29" bestFit="1" customWidth="1"/>
    <col min="9722" max="9722" width="14.140625" style="29" customWidth="1"/>
    <col min="9723" max="9723" width="11.42578125" style="29"/>
    <col min="9724" max="9724" width="4" style="29" bestFit="1" customWidth="1"/>
    <col min="9725" max="9725" width="24.140625" style="29" bestFit="1" customWidth="1"/>
    <col min="9726" max="9726" width="15.28515625" style="29" bestFit="1" customWidth="1"/>
    <col min="9727" max="9730" width="13.7109375" style="29" bestFit="1" customWidth="1"/>
    <col min="9731" max="9731" width="14.85546875" style="29" customWidth="1"/>
    <col min="9732" max="9732" width="14.7109375" style="29" customWidth="1"/>
    <col min="9733" max="9738" width="13.7109375" style="29" bestFit="1" customWidth="1"/>
    <col min="9739" max="9739" width="15" style="29" customWidth="1"/>
    <col min="9740" max="9961" width="11.42578125" style="29"/>
    <col min="9962" max="9962" width="4" style="29" bestFit="1" customWidth="1"/>
    <col min="9963" max="9963" width="24.140625" style="29" bestFit="1" customWidth="1"/>
    <col min="9964" max="9964" width="16.85546875" style="29" bestFit="1" customWidth="1"/>
    <col min="9965" max="9965" width="14.28515625" style="29" bestFit="1" customWidth="1"/>
    <col min="9966" max="9966" width="15.28515625" style="29" bestFit="1" customWidth="1"/>
    <col min="9967" max="9967" width="14.28515625" style="29" bestFit="1" customWidth="1"/>
    <col min="9968" max="9968" width="13.42578125" style="29" customWidth="1"/>
    <col min="9969" max="9970" width="15.28515625" style="29" bestFit="1" customWidth="1"/>
    <col min="9971" max="9971" width="14.28515625" style="29" bestFit="1" customWidth="1"/>
    <col min="9972" max="9972" width="15.28515625" style="29" bestFit="1" customWidth="1"/>
    <col min="9973" max="9976" width="14.28515625" style="29" bestFit="1" customWidth="1"/>
    <col min="9977" max="9977" width="16.85546875" style="29" bestFit="1" customWidth="1"/>
    <col min="9978" max="9978" width="14.140625" style="29" customWidth="1"/>
    <col min="9979" max="9979" width="11.42578125" style="29"/>
    <col min="9980" max="9980" width="4" style="29" bestFit="1" customWidth="1"/>
    <col min="9981" max="9981" width="24.140625" style="29" bestFit="1" customWidth="1"/>
    <col min="9982" max="9982" width="15.28515625" style="29" bestFit="1" customWidth="1"/>
    <col min="9983" max="9986" width="13.7109375" style="29" bestFit="1" customWidth="1"/>
    <col min="9987" max="9987" width="14.85546875" style="29" customWidth="1"/>
    <col min="9988" max="9988" width="14.7109375" style="29" customWidth="1"/>
    <col min="9989" max="9994" width="13.7109375" style="29" bestFit="1" customWidth="1"/>
    <col min="9995" max="9995" width="15" style="29" customWidth="1"/>
    <col min="9996" max="10217" width="11.42578125" style="29"/>
    <col min="10218" max="10218" width="4" style="29" bestFit="1" customWidth="1"/>
    <col min="10219" max="10219" width="24.140625" style="29" bestFit="1" customWidth="1"/>
    <col min="10220" max="10220" width="16.85546875" style="29" bestFit="1" customWidth="1"/>
    <col min="10221" max="10221" width="14.28515625" style="29" bestFit="1" customWidth="1"/>
    <col min="10222" max="10222" width="15.28515625" style="29" bestFit="1" customWidth="1"/>
    <col min="10223" max="10223" width="14.28515625" style="29" bestFit="1" customWidth="1"/>
    <col min="10224" max="10224" width="13.42578125" style="29" customWidth="1"/>
    <col min="10225" max="10226" width="15.28515625" style="29" bestFit="1" customWidth="1"/>
    <col min="10227" max="10227" width="14.28515625" style="29" bestFit="1" customWidth="1"/>
    <col min="10228" max="10228" width="15.28515625" style="29" bestFit="1" customWidth="1"/>
    <col min="10229" max="10232" width="14.28515625" style="29" bestFit="1" customWidth="1"/>
    <col min="10233" max="10233" width="16.85546875" style="29" bestFit="1" customWidth="1"/>
    <col min="10234" max="10234" width="14.140625" style="29" customWidth="1"/>
    <col min="10235" max="10235" width="11.42578125" style="29"/>
    <col min="10236" max="10236" width="4" style="29" bestFit="1" customWidth="1"/>
    <col min="10237" max="10237" width="24.140625" style="29" bestFit="1" customWidth="1"/>
    <col min="10238" max="10238" width="15.28515625" style="29" bestFit="1" customWidth="1"/>
    <col min="10239" max="10242" width="13.7109375" style="29" bestFit="1" customWidth="1"/>
    <col min="10243" max="10243" width="14.85546875" style="29" customWidth="1"/>
    <col min="10244" max="10244" width="14.7109375" style="29" customWidth="1"/>
    <col min="10245" max="10250" width="13.7109375" style="29" bestFit="1" customWidth="1"/>
    <col min="10251" max="10251" width="15" style="29" customWidth="1"/>
    <col min="10252" max="10473" width="11.42578125" style="29"/>
    <col min="10474" max="10474" width="4" style="29" bestFit="1" customWidth="1"/>
    <col min="10475" max="10475" width="24.140625" style="29" bestFit="1" customWidth="1"/>
    <col min="10476" max="10476" width="16.85546875" style="29" bestFit="1" customWidth="1"/>
    <col min="10477" max="10477" width="14.28515625" style="29" bestFit="1" customWidth="1"/>
    <col min="10478" max="10478" width="15.28515625" style="29" bestFit="1" customWidth="1"/>
    <col min="10479" max="10479" width="14.28515625" style="29" bestFit="1" customWidth="1"/>
    <col min="10480" max="10480" width="13.42578125" style="29" customWidth="1"/>
    <col min="10481" max="10482" width="15.28515625" style="29" bestFit="1" customWidth="1"/>
    <col min="10483" max="10483" width="14.28515625" style="29" bestFit="1" customWidth="1"/>
    <col min="10484" max="10484" width="15.28515625" style="29" bestFit="1" customWidth="1"/>
    <col min="10485" max="10488" width="14.28515625" style="29" bestFit="1" customWidth="1"/>
    <col min="10489" max="10489" width="16.85546875" style="29" bestFit="1" customWidth="1"/>
    <col min="10490" max="10490" width="14.140625" style="29" customWidth="1"/>
    <col min="10491" max="10491" width="11.42578125" style="29"/>
    <col min="10492" max="10492" width="4" style="29" bestFit="1" customWidth="1"/>
    <col min="10493" max="10493" width="24.140625" style="29" bestFit="1" customWidth="1"/>
    <col min="10494" max="10494" width="15.28515625" style="29" bestFit="1" customWidth="1"/>
    <col min="10495" max="10498" width="13.7109375" style="29" bestFit="1" customWidth="1"/>
    <col min="10499" max="10499" width="14.85546875" style="29" customWidth="1"/>
    <col min="10500" max="10500" width="14.7109375" style="29" customWidth="1"/>
    <col min="10501" max="10506" width="13.7109375" style="29" bestFit="1" customWidth="1"/>
    <col min="10507" max="10507" width="15" style="29" customWidth="1"/>
    <col min="10508" max="10729" width="11.42578125" style="29"/>
    <col min="10730" max="10730" width="4" style="29" bestFit="1" customWidth="1"/>
    <col min="10731" max="10731" width="24.140625" style="29" bestFit="1" customWidth="1"/>
    <col min="10732" max="10732" width="16.85546875" style="29" bestFit="1" customWidth="1"/>
    <col min="10733" max="10733" width="14.28515625" style="29" bestFit="1" customWidth="1"/>
    <col min="10734" max="10734" width="15.28515625" style="29" bestFit="1" customWidth="1"/>
    <col min="10735" max="10735" width="14.28515625" style="29" bestFit="1" customWidth="1"/>
    <col min="10736" max="10736" width="13.42578125" style="29" customWidth="1"/>
    <col min="10737" max="10738" width="15.28515625" style="29" bestFit="1" customWidth="1"/>
    <col min="10739" max="10739" width="14.28515625" style="29" bestFit="1" customWidth="1"/>
    <col min="10740" max="10740" width="15.28515625" style="29" bestFit="1" customWidth="1"/>
    <col min="10741" max="10744" width="14.28515625" style="29" bestFit="1" customWidth="1"/>
    <col min="10745" max="10745" width="16.85546875" style="29" bestFit="1" customWidth="1"/>
    <col min="10746" max="10746" width="14.140625" style="29" customWidth="1"/>
    <col min="10747" max="10747" width="11.42578125" style="29"/>
    <col min="10748" max="10748" width="4" style="29" bestFit="1" customWidth="1"/>
    <col min="10749" max="10749" width="24.140625" style="29" bestFit="1" customWidth="1"/>
    <col min="10750" max="10750" width="15.28515625" style="29" bestFit="1" customWidth="1"/>
    <col min="10751" max="10754" width="13.7109375" style="29" bestFit="1" customWidth="1"/>
    <col min="10755" max="10755" width="14.85546875" style="29" customWidth="1"/>
    <col min="10756" max="10756" width="14.7109375" style="29" customWidth="1"/>
    <col min="10757" max="10762" width="13.7109375" style="29" bestFit="1" customWidth="1"/>
    <col min="10763" max="10763" width="15" style="29" customWidth="1"/>
    <col min="10764" max="10985" width="11.42578125" style="29"/>
    <col min="10986" max="10986" width="4" style="29" bestFit="1" customWidth="1"/>
    <col min="10987" max="10987" width="24.140625" style="29" bestFit="1" customWidth="1"/>
    <col min="10988" max="10988" width="16.85546875" style="29" bestFit="1" customWidth="1"/>
    <col min="10989" max="10989" width="14.28515625" style="29" bestFit="1" customWidth="1"/>
    <col min="10990" max="10990" width="15.28515625" style="29" bestFit="1" customWidth="1"/>
    <col min="10991" max="10991" width="14.28515625" style="29" bestFit="1" customWidth="1"/>
    <col min="10992" max="10992" width="13.42578125" style="29" customWidth="1"/>
    <col min="10993" max="10994" width="15.28515625" style="29" bestFit="1" customWidth="1"/>
    <col min="10995" max="10995" width="14.28515625" style="29" bestFit="1" customWidth="1"/>
    <col min="10996" max="10996" width="15.28515625" style="29" bestFit="1" customWidth="1"/>
    <col min="10997" max="11000" width="14.28515625" style="29" bestFit="1" customWidth="1"/>
    <col min="11001" max="11001" width="16.85546875" style="29" bestFit="1" customWidth="1"/>
    <col min="11002" max="11002" width="14.140625" style="29" customWidth="1"/>
    <col min="11003" max="11003" width="11.42578125" style="29"/>
    <col min="11004" max="11004" width="4" style="29" bestFit="1" customWidth="1"/>
    <col min="11005" max="11005" width="24.140625" style="29" bestFit="1" customWidth="1"/>
    <col min="11006" max="11006" width="15.28515625" style="29" bestFit="1" customWidth="1"/>
    <col min="11007" max="11010" width="13.7109375" style="29" bestFit="1" customWidth="1"/>
    <col min="11011" max="11011" width="14.85546875" style="29" customWidth="1"/>
    <col min="11012" max="11012" width="14.7109375" style="29" customWidth="1"/>
    <col min="11013" max="11018" width="13.7109375" style="29" bestFit="1" customWidth="1"/>
    <col min="11019" max="11019" width="15" style="29" customWidth="1"/>
    <col min="11020" max="11241" width="11.42578125" style="29"/>
    <col min="11242" max="11242" width="4" style="29" bestFit="1" customWidth="1"/>
    <col min="11243" max="11243" width="24.140625" style="29" bestFit="1" customWidth="1"/>
    <col min="11244" max="11244" width="16.85546875" style="29" bestFit="1" customWidth="1"/>
    <col min="11245" max="11245" width="14.28515625" style="29" bestFit="1" customWidth="1"/>
    <col min="11246" max="11246" width="15.28515625" style="29" bestFit="1" customWidth="1"/>
    <col min="11247" max="11247" width="14.28515625" style="29" bestFit="1" customWidth="1"/>
    <col min="11248" max="11248" width="13.42578125" style="29" customWidth="1"/>
    <col min="11249" max="11250" width="15.28515625" style="29" bestFit="1" customWidth="1"/>
    <col min="11251" max="11251" width="14.28515625" style="29" bestFit="1" customWidth="1"/>
    <col min="11252" max="11252" width="15.28515625" style="29" bestFit="1" customWidth="1"/>
    <col min="11253" max="11256" width="14.28515625" style="29" bestFit="1" customWidth="1"/>
    <col min="11257" max="11257" width="16.85546875" style="29" bestFit="1" customWidth="1"/>
    <col min="11258" max="11258" width="14.140625" style="29" customWidth="1"/>
    <col min="11259" max="11259" width="11.42578125" style="29"/>
    <col min="11260" max="11260" width="4" style="29" bestFit="1" customWidth="1"/>
    <col min="11261" max="11261" width="24.140625" style="29" bestFit="1" customWidth="1"/>
    <col min="11262" max="11262" width="15.28515625" style="29" bestFit="1" customWidth="1"/>
    <col min="11263" max="11266" width="13.7109375" style="29" bestFit="1" customWidth="1"/>
    <col min="11267" max="11267" width="14.85546875" style="29" customWidth="1"/>
    <col min="11268" max="11268" width="14.7109375" style="29" customWidth="1"/>
    <col min="11269" max="11274" width="13.7109375" style="29" bestFit="1" customWidth="1"/>
    <col min="11275" max="11275" width="15" style="29" customWidth="1"/>
    <col min="11276" max="11497" width="11.42578125" style="29"/>
    <col min="11498" max="11498" width="4" style="29" bestFit="1" customWidth="1"/>
    <col min="11499" max="11499" width="24.140625" style="29" bestFit="1" customWidth="1"/>
    <col min="11500" max="11500" width="16.85546875" style="29" bestFit="1" customWidth="1"/>
    <col min="11501" max="11501" width="14.28515625" style="29" bestFit="1" customWidth="1"/>
    <col min="11502" max="11502" width="15.28515625" style="29" bestFit="1" customWidth="1"/>
    <col min="11503" max="11503" width="14.28515625" style="29" bestFit="1" customWidth="1"/>
    <col min="11504" max="11504" width="13.42578125" style="29" customWidth="1"/>
    <col min="11505" max="11506" width="15.28515625" style="29" bestFit="1" customWidth="1"/>
    <col min="11507" max="11507" width="14.28515625" style="29" bestFit="1" customWidth="1"/>
    <col min="11508" max="11508" width="15.28515625" style="29" bestFit="1" customWidth="1"/>
    <col min="11509" max="11512" width="14.28515625" style="29" bestFit="1" customWidth="1"/>
    <col min="11513" max="11513" width="16.85546875" style="29" bestFit="1" customWidth="1"/>
    <col min="11514" max="11514" width="14.140625" style="29" customWidth="1"/>
    <col min="11515" max="11515" width="11.42578125" style="29"/>
    <col min="11516" max="11516" width="4" style="29" bestFit="1" customWidth="1"/>
    <col min="11517" max="11517" width="24.140625" style="29" bestFit="1" customWidth="1"/>
    <col min="11518" max="11518" width="15.28515625" style="29" bestFit="1" customWidth="1"/>
    <col min="11519" max="11522" width="13.7109375" style="29" bestFit="1" customWidth="1"/>
    <col min="11523" max="11523" width="14.85546875" style="29" customWidth="1"/>
    <col min="11524" max="11524" width="14.7109375" style="29" customWidth="1"/>
    <col min="11525" max="11530" width="13.7109375" style="29" bestFit="1" customWidth="1"/>
    <col min="11531" max="11531" width="15" style="29" customWidth="1"/>
    <col min="11532" max="11753" width="11.42578125" style="29"/>
    <col min="11754" max="11754" width="4" style="29" bestFit="1" customWidth="1"/>
    <col min="11755" max="11755" width="24.140625" style="29" bestFit="1" customWidth="1"/>
    <col min="11756" max="11756" width="16.85546875" style="29" bestFit="1" customWidth="1"/>
    <col min="11757" max="11757" width="14.28515625" style="29" bestFit="1" customWidth="1"/>
    <col min="11758" max="11758" width="15.28515625" style="29" bestFit="1" customWidth="1"/>
    <col min="11759" max="11759" width="14.28515625" style="29" bestFit="1" customWidth="1"/>
    <col min="11760" max="11760" width="13.42578125" style="29" customWidth="1"/>
    <col min="11761" max="11762" width="15.28515625" style="29" bestFit="1" customWidth="1"/>
    <col min="11763" max="11763" width="14.28515625" style="29" bestFit="1" customWidth="1"/>
    <col min="11764" max="11764" width="15.28515625" style="29" bestFit="1" customWidth="1"/>
    <col min="11765" max="11768" width="14.28515625" style="29" bestFit="1" customWidth="1"/>
    <col min="11769" max="11769" width="16.85546875" style="29" bestFit="1" customWidth="1"/>
    <col min="11770" max="11770" width="14.140625" style="29" customWidth="1"/>
    <col min="11771" max="11771" width="11.42578125" style="29"/>
    <col min="11772" max="11772" width="4" style="29" bestFit="1" customWidth="1"/>
    <col min="11773" max="11773" width="24.140625" style="29" bestFit="1" customWidth="1"/>
    <col min="11774" max="11774" width="15.28515625" style="29" bestFit="1" customWidth="1"/>
    <col min="11775" max="11778" width="13.7109375" style="29" bestFit="1" customWidth="1"/>
    <col min="11779" max="11779" width="14.85546875" style="29" customWidth="1"/>
    <col min="11780" max="11780" width="14.7109375" style="29" customWidth="1"/>
    <col min="11781" max="11786" width="13.7109375" style="29" bestFit="1" customWidth="1"/>
    <col min="11787" max="11787" width="15" style="29" customWidth="1"/>
    <col min="11788" max="12009" width="11.42578125" style="29"/>
    <col min="12010" max="12010" width="4" style="29" bestFit="1" customWidth="1"/>
    <col min="12011" max="12011" width="24.140625" style="29" bestFit="1" customWidth="1"/>
    <col min="12012" max="12012" width="16.85546875" style="29" bestFit="1" customWidth="1"/>
    <col min="12013" max="12013" width="14.28515625" style="29" bestFit="1" customWidth="1"/>
    <col min="12014" max="12014" width="15.28515625" style="29" bestFit="1" customWidth="1"/>
    <col min="12015" max="12015" width="14.28515625" style="29" bestFit="1" customWidth="1"/>
    <col min="12016" max="12016" width="13.42578125" style="29" customWidth="1"/>
    <col min="12017" max="12018" width="15.28515625" style="29" bestFit="1" customWidth="1"/>
    <col min="12019" max="12019" width="14.28515625" style="29" bestFit="1" customWidth="1"/>
    <col min="12020" max="12020" width="15.28515625" style="29" bestFit="1" customWidth="1"/>
    <col min="12021" max="12024" width="14.28515625" style="29" bestFit="1" customWidth="1"/>
    <col min="12025" max="12025" width="16.85546875" style="29" bestFit="1" customWidth="1"/>
    <col min="12026" max="12026" width="14.140625" style="29" customWidth="1"/>
    <col min="12027" max="12027" width="11.42578125" style="29"/>
    <col min="12028" max="12028" width="4" style="29" bestFit="1" customWidth="1"/>
    <col min="12029" max="12029" width="24.140625" style="29" bestFit="1" customWidth="1"/>
    <col min="12030" max="12030" width="15.28515625" style="29" bestFit="1" customWidth="1"/>
    <col min="12031" max="12034" width="13.7109375" style="29" bestFit="1" customWidth="1"/>
    <col min="12035" max="12035" width="14.85546875" style="29" customWidth="1"/>
    <col min="12036" max="12036" width="14.7109375" style="29" customWidth="1"/>
    <col min="12037" max="12042" width="13.7109375" style="29" bestFit="1" customWidth="1"/>
    <col min="12043" max="12043" width="15" style="29" customWidth="1"/>
    <col min="12044" max="12265" width="11.42578125" style="29"/>
    <col min="12266" max="12266" width="4" style="29" bestFit="1" customWidth="1"/>
    <col min="12267" max="12267" width="24.140625" style="29" bestFit="1" customWidth="1"/>
    <col min="12268" max="12268" width="16.85546875" style="29" bestFit="1" customWidth="1"/>
    <col min="12269" max="12269" width="14.28515625" style="29" bestFit="1" customWidth="1"/>
    <col min="12270" max="12270" width="15.28515625" style="29" bestFit="1" customWidth="1"/>
    <col min="12271" max="12271" width="14.28515625" style="29" bestFit="1" customWidth="1"/>
    <col min="12272" max="12272" width="13.42578125" style="29" customWidth="1"/>
    <col min="12273" max="12274" width="15.28515625" style="29" bestFit="1" customWidth="1"/>
    <col min="12275" max="12275" width="14.28515625" style="29" bestFit="1" customWidth="1"/>
    <col min="12276" max="12276" width="15.28515625" style="29" bestFit="1" customWidth="1"/>
    <col min="12277" max="12280" width="14.28515625" style="29" bestFit="1" customWidth="1"/>
    <col min="12281" max="12281" width="16.85546875" style="29" bestFit="1" customWidth="1"/>
    <col min="12282" max="12282" width="14.140625" style="29" customWidth="1"/>
    <col min="12283" max="12283" width="11.42578125" style="29"/>
    <col min="12284" max="12284" width="4" style="29" bestFit="1" customWidth="1"/>
    <col min="12285" max="12285" width="24.140625" style="29" bestFit="1" customWidth="1"/>
    <col min="12286" max="12286" width="15.28515625" style="29" bestFit="1" customWidth="1"/>
    <col min="12287" max="12290" width="13.7109375" style="29" bestFit="1" customWidth="1"/>
    <col min="12291" max="12291" width="14.85546875" style="29" customWidth="1"/>
    <col min="12292" max="12292" width="14.7109375" style="29" customWidth="1"/>
    <col min="12293" max="12298" width="13.7109375" style="29" bestFit="1" customWidth="1"/>
    <col min="12299" max="12299" width="15" style="29" customWidth="1"/>
    <col min="12300" max="12521" width="11.42578125" style="29"/>
    <col min="12522" max="12522" width="4" style="29" bestFit="1" customWidth="1"/>
    <col min="12523" max="12523" width="24.140625" style="29" bestFit="1" customWidth="1"/>
    <col min="12524" max="12524" width="16.85546875" style="29" bestFit="1" customWidth="1"/>
    <col min="12525" max="12525" width="14.28515625" style="29" bestFit="1" customWidth="1"/>
    <col min="12526" max="12526" width="15.28515625" style="29" bestFit="1" customWidth="1"/>
    <col min="12527" max="12527" width="14.28515625" style="29" bestFit="1" customWidth="1"/>
    <col min="12528" max="12528" width="13.42578125" style="29" customWidth="1"/>
    <col min="12529" max="12530" width="15.28515625" style="29" bestFit="1" customWidth="1"/>
    <col min="12531" max="12531" width="14.28515625" style="29" bestFit="1" customWidth="1"/>
    <col min="12532" max="12532" width="15.28515625" style="29" bestFit="1" customWidth="1"/>
    <col min="12533" max="12536" width="14.28515625" style="29" bestFit="1" customWidth="1"/>
    <col min="12537" max="12537" width="16.85546875" style="29" bestFit="1" customWidth="1"/>
    <col min="12538" max="12538" width="14.140625" style="29" customWidth="1"/>
    <col min="12539" max="12539" width="11.42578125" style="29"/>
    <col min="12540" max="12540" width="4" style="29" bestFit="1" customWidth="1"/>
    <col min="12541" max="12541" width="24.140625" style="29" bestFit="1" customWidth="1"/>
    <col min="12542" max="12542" width="15.28515625" style="29" bestFit="1" customWidth="1"/>
    <col min="12543" max="12546" width="13.7109375" style="29" bestFit="1" customWidth="1"/>
    <col min="12547" max="12547" width="14.85546875" style="29" customWidth="1"/>
    <col min="12548" max="12548" width="14.7109375" style="29" customWidth="1"/>
    <col min="12549" max="12554" width="13.7109375" style="29" bestFit="1" customWidth="1"/>
    <col min="12555" max="12555" width="15" style="29" customWidth="1"/>
    <col min="12556" max="12777" width="11.42578125" style="29"/>
    <col min="12778" max="12778" width="4" style="29" bestFit="1" customWidth="1"/>
    <col min="12779" max="12779" width="24.140625" style="29" bestFit="1" customWidth="1"/>
    <col min="12780" max="12780" width="16.85546875" style="29" bestFit="1" customWidth="1"/>
    <col min="12781" max="12781" width="14.28515625" style="29" bestFit="1" customWidth="1"/>
    <col min="12782" max="12782" width="15.28515625" style="29" bestFit="1" customWidth="1"/>
    <col min="12783" max="12783" width="14.28515625" style="29" bestFit="1" customWidth="1"/>
    <col min="12784" max="12784" width="13.42578125" style="29" customWidth="1"/>
    <col min="12785" max="12786" width="15.28515625" style="29" bestFit="1" customWidth="1"/>
    <col min="12787" max="12787" width="14.28515625" style="29" bestFit="1" customWidth="1"/>
    <col min="12788" max="12788" width="15.28515625" style="29" bestFit="1" customWidth="1"/>
    <col min="12789" max="12792" width="14.28515625" style="29" bestFit="1" customWidth="1"/>
    <col min="12793" max="12793" width="16.85546875" style="29" bestFit="1" customWidth="1"/>
    <col min="12794" max="12794" width="14.140625" style="29" customWidth="1"/>
    <col min="12795" max="12795" width="11.42578125" style="29"/>
    <col min="12796" max="12796" width="4" style="29" bestFit="1" customWidth="1"/>
    <col min="12797" max="12797" width="24.140625" style="29" bestFit="1" customWidth="1"/>
    <col min="12798" max="12798" width="15.28515625" style="29" bestFit="1" customWidth="1"/>
    <col min="12799" max="12802" width="13.7109375" style="29" bestFit="1" customWidth="1"/>
    <col min="12803" max="12803" width="14.85546875" style="29" customWidth="1"/>
    <col min="12804" max="12804" width="14.7109375" style="29" customWidth="1"/>
    <col min="12805" max="12810" width="13.7109375" style="29" bestFit="1" customWidth="1"/>
    <col min="12811" max="12811" width="15" style="29" customWidth="1"/>
    <col min="12812" max="13033" width="11.42578125" style="29"/>
    <col min="13034" max="13034" width="4" style="29" bestFit="1" customWidth="1"/>
    <col min="13035" max="13035" width="24.140625" style="29" bestFit="1" customWidth="1"/>
    <col min="13036" max="13036" width="16.85546875" style="29" bestFit="1" customWidth="1"/>
    <col min="13037" max="13037" width="14.28515625" style="29" bestFit="1" customWidth="1"/>
    <col min="13038" max="13038" width="15.28515625" style="29" bestFit="1" customWidth="1"/>
    <col min="13039" max="13039" width="14.28515625" style="29" bestFit="1" customWidth="1"/>
    <col min="13040" max="13040" width="13.42578125" style="29" customWidth="1"/>
    <col min="13041" max="13042" width="15.28515625" style="29" bestFit="1" customWidth="1"/>
    <col min="13043" max="13043" width="14.28515625" style="29" bestFit="1" customWidth="1"/>
    <col min="13044" max="13044" width="15.28515625" style="29" bestFit="1" customWidth="1"/>
    <col min="13045" max="13048" width="14.28515625" style="29" bestFit="1" customWidth="1"/>
    <col min="13049" max="13049" width="16.85546875" style="29" bestFit="1" customWidth="1"/>
    <col min="13050" max="13050" width="14.140625" style="29" customWidth="1"/>
    <col min="13051" max="13051" width="11.42578125" style="29"/>
    <col min="13052" max="13052" width="4" style="29" bestFit="1" customWidth="1"/>
    <col min="13053" max="13053" width="24.140625" style="29" bestFit="1" customWidth="1"/>
    <col min="13054" max="13054" width="15.28515625" style="29" bestFit="1" customWidth="1"/>
    <col min="13055" max="13058" width="13.7109375" style="29" bestFit="1" customWidth="1"/>
    <col min="13059" max="13059" width="14.85546875" style="29" customWidth="1"/>
    <col min="13060" max="13060" width="14.7109375" style="29" customWidth="1"/>
    <col min="13061" max="13066" width="13.7109375" style="29" bestFit="1" customWidth="1"/>
    <col min="13067" max="13067" width="15" style="29" customWidth="1"/>
    <col min="13068" max="13289" width="11.42578125" style="29"/>
    <col min="13290" max="13290" width="4" style="29" bestFit="1" customWidth="1"/>
    <col min="13291" max="13291" width="24.140625" style="29" bestFit="1" customWidth="1"/>
    <col min="13292" max="13292" width="16.85546875" style="29" bestFit="1" customWidth="1"/>
    <col min="13293" max="13293" width="14.28515625" style="29" bestFit="1" customWidth="1"/>
    <col min="13294" max="13294" width="15.28515625" style="29" bestFit="1" customWidth="1"/>
    <col min="13295" max="13295" width="14.28515625" style="29" bestFit="1" customWidth="1"/>
    <col min="13296" max="13296" width="13.42578125" style="29" customWidth="1"/>
    <col min="13297" max="13298" width="15.28515625" style="29" bestFit="1" customWidth="1"/>
    <col min="13299" max="13299" width="14.28515625" style="29" bestFit="1" customWidth="1"/>
    <col min="13300" max="13300" width="15.28515625" style="29" bestFit="1" customWidth="1"/>
    <col min="13301" max="13304" width="14.28515625" style="29" bestFit="1" customWidth="1"/>
    <col min="13305" max="13305" width="16.85546875" style="29" bestFit="1" customWidth="1"/>
    <col min="13306" max="13306" width="14.140625" style="29" customWidth="1"/>
    <col min="13307" max="13307" width="11.42578125" style="29"/>
    <col min="13308" max="13308" width="4" style="29" bestFit="1" customWidth="1"/>
    <col min="13309" max="13309" width="24.140625" style="29" bestFit="1" customWidth="1"/>
    <col min="13310" max="13310" width="15.28515625" style="29" bestFit="1" customWidth="1"/>
    <col min="13311" max="13314" width="13.7109375" style="29" bestFit="1" customWidth="1"/>
    <col min="13315" max="13315" width="14.85546875" style="29" customWidth="1"/>
    <col min="13316" max="13316" width="14.7109375" style="29" customWidth="1"/>
    <col min="13317" max="13322" width="13.7109375" style="29" bestFit="1" customWidth="1"/>
    <col min="13323" max="13323" width="15" style="29" customWidth="1"/>
    <col min="13324" max="13545" width="11.42578125" style="29"/>
    <col min="13546" max="13546" width="4" style="29" bestFit="1" customWidth="1"/>
    <col min="13547" max="13547" width="24.140625" style="29" bestFit="1" customWidth="1"/>
    <col min="13548" max="13548" width="16.85546875" style="29" bestFit="1" customWidth="1"/>
    <col min="13549" max="13549" width="14.28515625" style="29" bestFit="1" customWidth="1"/>
    <col min="13550" max="13550" width="15.28515625" style="29" bestFit="1" customWidth="1"/>
    <col min="13551" max="13551" width="14.28515625" style="29" bestFit="1" customWidth="1"/>
    <col min="13552" max="13552" width="13.42578125" style="29" customWidth="1"/>
    <col min="13553" max="13554" width="15.28515625" style="29" bestFit="1" customWidth="1"/>
    <col min="13555" max="13555" width="14.28515625" style="29" bestFit="1" customWidth="1"/>
    <col min="13556" max="13556" width="15.28515625" style="29" bestFit="1" customWidth="1"/>
    <col min="13557" max="13560" width="14.28515625" style="29" bestFit="1" customWidth="1"/>
    <col min="13561" max="13561" width="16.85546875" style="29" bestFit="1" customWidth="1"/>
    <col min="13562" max="13562" width="14.140625" style="29" customWidth="1"/>
    <col min="13563" max="13563" width="11.42578125" style="29"/>
    <col min="13564" max="13564" width="4" style="29" bestFit="1" customWidth="1"/>
    <col min="13565" max="13565" width="24.140625" style="29" bestFit="1" customWidth="1"/>
    <col min="13566" max="13566" width="15.28515625" style="29" bestFit="1" customWidth="1"/>
    <col min="13567" max="13570" width="13.7109375" style="29" bestFit="1" customWidth="1"/>
    <col min="13571" max="13571" width="14.85546875" style="29" customWidth="1"/>
    <col min="13572" max="13572" width="14.7109375" style="29" customWidth="1"/>
    <col min="13573" max="13578" width="13.7109375" style="29" bestFit="1" customWidth="1"/>
    <col min="13579" max="13579" width="15" style="29" customWidth="1"/>
    <col min="13580" max="13801" width="11.42578125" style="29"/>
    <col min="13802" max="13802" width="4" style="29" bestFit="1" customWidth="1"/>
    <col min="13803" max="13803" width="24.140625" style="29" bestFit="1" customWidth="1"/>
    <col min="13804" max="13804" width="16.85546875" style="29" bestFit="1" customWidth="1"/>
    <col min="13805" max="13805" width="14.28515625" style="29" bestFit="1" customWidth="1"/>
    <col min="13806" max="13806" width="15.28515625" style="29" bestFit="1" customWidth="1"/>
    <col min="13807" max="13807" width="14.28515625" style="29" bestFit="1" customWidth="1"/>
    <col min="13808" max="13808" width="13.42578125" style="29" customWidth="1"/>
    <col min="13809" max="13810" width="15.28515625" style="29" bestFit="1" customWidth="1"/>
    <col min="13811" max="13811" width="14.28515625" style="29" bestFit="1" customWidth="1"/>
    <col min="13812" max="13812" width="15.28515625" style="29" bestFit="1" customWidth="1"/>
    <col min="13813" max="13816" width="14.28515625" style="29" bestFit="1" customWidth="1"/>
    <col min="13817" max="13817" width="16.85546875" style="29" bestFit="1" customWidth="1"/>
    <col min="13818" max="13818" width="14.140625" style="29" customWidth="1"/>
    <col min="13819" max="13819" width="11.42578125" style="29"/>
    <col min="13820" max="13820" width="4" style="29" bestFit="1" customWidth="1"/>
    <col min="13821" max="13821" width="24.140625" style="29" bestFit="1" customWidth="1"/>
    <col min="13822" max="13822" width="15.28515625" style="29" bestFit="1" customWidth="1"/>
    <col min="13823" max="13826" width="13.7109375" style="29" bestFit="1" customWidth="1"/>
    <col min="13827" max="13827" width="14.85546875" style="29" customWidth="1"/>
    <col min="13828" max="13828" width="14.7109375" style="29" customWidth="1"/>
    <col min="13829" max="13834" width="13.7109375" style="29" bestFit="1" customWidth="1"/>
    <col min="13835" max="13835" width="15" style="29" customWidth="1"/>
    <col min="13836" max="14057" width="11.42578125" style="29"/>
    <col min="14058" max="14058" width="4" style="29" bestFit="1" customWidth="1"/>
    <col min="14059" max="14059" width="24.140625" style="29" bestFit="1" customWidth="1"/>
    <col min="14060" max="14060" width="16.85546875" style="29" bestFit="1" customWidth="1"/>
    <col min="14061" max="14061" width="14.28515625" style="29" bestFit="1" customWidth="1"/>
    <col min="14062" max="14062" width="15.28515625" style="29" bestFit="1" customWidth="1"/>
    <col min="14063" max="14063" width="14.28515625" style="29" bestFit="1" customWidth="1"/>
    <col min="14064" max="14064" width="13.42578125" style="29" customWidth="1"/>
    <col min="14065" max="14066" width="15.28515625" style="29" bestFit="1" customWidth="1"/>
    <col min="14067" max="14067" width="14.28515625" style="29" bestFit="1" customWidth="1"/>
    <col min="14068" max="14068" width="15.28515625" style="29" bestFit="1" customWidth="1"/>
    <col min="14069" max="14072" width="14.28515625" style="29" bestFit="1" customWidth="1"/>
    <col min="14073" max="14073" width="16.85546875" style="29" bestFit="1" customWidth="1"/>
    <col min="14074" max="14074" width="14.140625" style="29" customWidth="1"/>
    <col min="14075" max="14075" width="11.42578125" style="29"/>
    <col min="14076" max="14076" width="4" style="29" bestFit="1" customWidth="1"/>
    <col min="14077" max="14077" width="24.140625" style="29" bestFit="1" customWidth="1"/>
    <col min="14078" max="14078" width="15.28515625" style="29" bestFit="1" customWidth="1"/>
    <col min="14079" max="14082" width="13.7109375" style="29" bestFit="1" customWidth="1"/>
    <col min="14083" max="14083" width="14.85546875" style="29" customWidth="1"/>
    <col min="14084" max="14084" width="14.7109375" style="29" customWidth="1"/>
    <col min="14085" max="14090" width="13.7109375" style="29" bestFit="1" customWidth="1"/>
    <col min="14091" max="14091" width="15" style="29" customWidth="1"/>
    <col min="14092" max="14313" width="11.42578125" style="29"/>
    <col min="14314" max="14314" width="4" style="29" bestFit="1" customWidth="1"/>
    <col min="14315" max="14315" width="24.140625" style="29" bestFit="1" customWidth="1"/>
    <col min="14316" max="14316" width="16.85546875" style="29" bestFit="1" customWidth="1"/>
    <col min="14317" max="14317" width="14.28515625" style="29" bestFit="1" customWidth="1"/>
    <col min="14318" max="14318" width="15.28515625" style="29" bestFit="1" customWidth="1"/>
    <col min="14319" max="14319" width="14.28515625" style="29" bestFit="1" customWidth="1"/>
    <col min="14320" max="14320" width="13.42578125" style="29" customWidth="1"/>
    <col min="14321" max="14322" width="15.28515625" style="29" bestFit="1" customWidth="1"/>
    <col min="14323" max="14323" width="14.28515625" style="29" bestFit="1" customWidth="1"/>
    <col min="14324" max="14324" width="15.28515625" style="29" bestFit="1" customWidth="1"/>
    <col min="14325" max="14328" width="14.28515625" style="29" bestFit="1" customWidth="1"/>
    <col min="14329" max="14329" width="16.85546875" style="29" bestFit="1" customWidth="1"/>
    <col min="14330" max="14330" width="14.140625" style="29" customWidth="1"/>
    <col min="14331" max="14331" width="11.42578125" style="29"/>
    <col min="14332" max="14332" width="4" style="29" bestFit="1" customWidth="1"/>
    <col min="14333" max="14333" width="24.140625" style="29" bestFit="1" customWidth="1"/>
    <col min="14334" max="14334" width="15.28515625" style="29" bestFit="1" customWidth="1"/>
    <col min="14335" max="14338" width="13.7109375" style="29" bestFit="1" customWidth="1"/>
    <col min="14339" max="14339" width="14.85546875" style="29" customWidth="1"/>
    <col min="14340" max="14340" width="14.7109375" style="29" customWidth="1"/>
    <col min="14341" max="14346" width="13.7109375" style="29" bestFit="1" customWidth="1"/>
    <col min="14347" max="14347" width="15" style="29" customWidth="1"/>
    <col min="14348" max="14569" width="11.42578125" style="29"/>
    <col min="14570" max="14570" width="4" style="29" bestFit="1" customWidth="1"/>
    <col min="14571" max="14571" width="24.140625" style="29" bestFit="1" customWidth="1"/>
    <col min="14572" max="14572" width="16.85546875" style="29" bestFit="1" customWidth="1"/>
    <col min="14573" max="14573" width="14.28515625" style="29" bestFit="1" customWidth="1"/>
    <col min="14574" max="14574" width="15.28515625" style="29" bestFit="1" customWidth="1"/>
    <col min="14575" max="14575" width="14.28515625" style="29" bestFit="1" customWidth="1"/>
    <col min="14576" max="14576" width="13.42578125" style="29" customWidth="1"/>
    <col min="14577" max="14578" width="15.28515625" style="29" bestFit="1" customWidth="1"/>
    <col min="14579" max="14579" width="14.28515625" style="29" bestFit="1" customWidth="1"/>
    <col min="14580" max="14580" width="15.28515625" style="29" bestFit="1" customWidth="1"/>
    <col min="14581" max="14584" width="14.28515625" style="29" bestFit="1" customWidth="1"/>
    <col min="14585" max="14585" width="16.85546875" style="29" bestFit="1" customWidth="1"/>
    <col min="14586" max="14586" width="14.140625" style="29" customWidth="1"/>
    <col min="14587" max="14587" width="11.42578125" style="29"/>
    <col min="14588" max="14588" width="4" style="29" bestFit="1" customWidth="1"/>
    <col min="14589" max="14589" width="24.140625" style="29" bestFit="1" customWidth="1"/>
    <col min="14590" max="14590" width="15.28515625" style="29" bestFit="1" customWidth="1"/>
    <col min="14591" max="14594" width="13.7109375" style="29" bestFit="1" customWidth="1"/>
    <col min="14595" max="14595" width="14.85546875" style="29" customWidth="1"/>
    <col min="14596" max="14596" width="14.7109375" style="29" customWidth="1"/>
    <col min="14597" max="14602" width="13.7109375" style="29" bestFit="1" customWidth="1"/>
    <col min="14603" max="14603" width="15" style="29" customWidth="1"/>
    <col min="14604" max="14825" width="11.42578125" style="29"/>
    <col min="14826" max="14826" width="4" style="29" bestFit="1" customWidth="1"/>
    <col min="14827" max="14827" width="24.140625" style="29" bestFit="1" customWidth="1"/>
    <col min="14828" max="14828" width="16.85546875" style="29" bestFit="1" customWidth="1"/>
    <col min="14829" max="14829" width="14.28515625" style="29" bestFit="1" customWidth="1"/>
    <col min="14830" max="14830" width="15.28515625" style="29" bestFit="1" customWidth="1"/>
    <col min="14831" max="14831" width="14.28515625" style="29" bestFit="1" customWidth="1"/>
    <col min="14832" max="14832" width="13.42578125" style="29" customWidth="1"/>
    <col min="14833" max="14834" width="15.28515625" style="29" bestFit="1" customWidth="1"/>
    <col min="14835" max="14835" width="14.28515625" style="29" bestFit="1" customWidth="1"/>
    <col min="14836" max="14836" width="15.28515625" style="29" bestFit="1" customWidth="1"/>
    <col min="14837" max="14840" width="14.28515625" style="29" bestFit="1" customWidth="1"/>
    <col min="14841" max="14841" width="16.85546875" style="29" bestFit="1" customWidth="1"/>
    <col min="14842" max="14842" width="14.140625" style="29" customWidth="1"/>
    <col min="14843" max="14843" width="11.42578125" style="29"/>
    <col min="14844" max="14844" width="4" style="29" bestFit="1" customWidth="1"/>
    <col min="14845" max="14845" width="24.140625" style="29" bestFit="1" customWidth="1"/>
    <col min="14846" max="14846" width="15.28515625" style="29" bestFit="1" customWidth="1"/>
    <col min="14847" max="14850" width="13.7109375" style="29" bestFit="1" customWidth="1"/>
    <col min="14851" max="14851" width="14.85546875" style="29" customWidth="1"/>
    <col min="14852" max="14852" width="14.7109375" style="29" customWidth="1"/>
    <col min="14853" max="14858" width="13.7109375" style="29" bestFit="1" customWidth="1"/>
    <col min="14859" max="14859" width="15" style="29" customWidth="1"/>
    <col min="14860" max="15081" width="11.42578125" style="29"/>
    <col min="15082" max="15082" width="4" style="29" bestFit="1" customWidth="1"/>
    <col min="15083" max="15083" width="24.140625" style="29" bestFit="1" customWidth="1"/>
    <col min="15084" max="15084" width="16.85546875" style="29" bestFit="1" customWidth="1"/>
    <col min="15085" max="15085" width="14.28515625" style="29" bestFit="1" customWidth="1"/>
    <col min="15086" max="15086" width="15.28515625" style="29" bestFit="1" customWidth="1"/>
    <col min="15087" max="15087" width="14.28515625" style="29" bestFit="1" customWidth="1"/>
    <col min="15088" max="15088" width="13.42578125" style="29" customWidth="1"/>
    <col min="15089" max="15090" width="15.28515625" style="29" bestFit="1" customWidth="1"/>
    <col min="15091" max="15091" width="14.28515625" style="29" bestFit="1" customWidth="1"/>
    <col min="15092" max="15092" width="15.28515625" style="29" bestFit="1" customWidth="1"/>
    <col min="15093" max="15096" width="14.28515625" style="29" bestFit="1" customWidth="1"/>
    <col min="15097" max="15097" width="16.85546875" style="29" bestFit="1" customWidth="1"/>
    <col min="15098" max="15098" width="14.140625" style="29" customWidth="1"/>
    <col min="15099" max="15099" width="11.42578125" style="29"/>
    <col min="15100" max="15100" width="4" style="29" bestFit="1" customWidth="1"/>
    <col min="15101" max="15101" width="24.140625" style="29" bestFit="1" customWidth="1"/>
    <col min="15102" max="15102" width="15.28515625" style="29" bestFit="1" customWidth="1"/>
    <col min="15103" max="15106" width="13.7109375" style="29" bestFit="1" customWidth="1"/>
    <col min="15107" max="15107" width="14.85546875" style="29" customWidth="1"/>
    <col min="15108" max="15108" width="14.7109375" style="29" customWidth="1"/>
    <col min="15109" max="15114" width="13.7109375" style="29" bestFit="1" customWidth="1"/>
    <col min="15115" max="15115" width="15" style="29" customWidth="1"/>
    <col min="15116" max="15337" width="11.42578125" style="29"/>
    <col min="15338" max="15338" width="4" style="29" bestFit="1" customWidth="1"/>
    <col min="15339" max="15339" width="24.140625" style="29" bestFit="1" customWidth="1"/>
    <col min="15340" max="15340" width="16.85546875" style="29" bestFit="1" customWidth="1"/>
    <col min="15341" max="15341" width="14.28515625" style="29" bestFit="1" customWidth="1"/>
    <col min="15342" max="15342" width="15.28515625" style="29" bestFit="1" customWidth="1"/>
    <col min="15343" max="15343" width="14.28515625" style="29" bestFit="1" customWidth="1"/>
    <col min="15344" max="15344" width="13.42578125" style="29" customWidth="1"/>
    <col min="15345" max="15346" width="15.28515625" style="29" bestFit="1" customWidth="1"/>
    <col min="15347" max="15347" width="14.28515625" style="29" bestFit="1" customWidth="1"/>
    <col min="15348" max="15348" width="15.28515625" style="29" bestFit="1" customWidth="1"/>
    <col min="15349" max="15352" width="14.28515625" style="29" bestFit="1" customWidth="1"/>
    <col min="15353" max="15353" width="16.85546875" style="29" bestFit="1" customWidth="1"/>
    <col min="15354" max="15354" width="14.140625" style="29" customWidth="1"/>
    <col min="15355" max="15355" width="11.42578125" style="29"/>
    <col min="15356" max="15356" width="4" style="29" bestFit="1" customWidth="1"/>
    <col min="15357" max="15357" width="24.140625" style="29" bestFit="1" customWidth="1"/>
    <col min="15358" max="15358" width="15.28515625" style="29" bestFit="1" customWidth="1"/>
    <col min="15359" max="15362" width="13.7109375" style="29" bestFit="1" customWidth="1"/>
    <col min="15363" max="15363" width="14.85546875" style="29" customWidth="1"/>
    <col min="15364" max="15364" width="14.7109375" style="29" customWidth="1"/>
    <col min="15365" max="15370" width="13.7109375" style="29" bestFit="1" customWidth="1"/>
    <col min="15371" max="15371" width="15" style="29" customWidth="1"/>
    <col min="15372" max="15593" width="11.42578125" style="29"/>
    <col min="15594" max="15594" width="4" style="29" bestFit="1" customWidth="1"/>
    <col min="15595" max="15595" width="24.140625" style="29" bestFit="1" customWidth="1"/>
    <col min="15596" max="15596" width="16.85546875" style="29" bestFit="1" customWidth="1"/>
    <col min="15597" max="15597" width="14.28515625" style="29" bestFit="1" customWidth="1"/>
    <col min="15598" max="15598" width="15.28515625" style="29" bestFit="1" customWidth="1"/>
    <col min="15599" max="15599" width="14.28515625" style="29" bestFit="1" customWidth="1"/>
    <col min="15600" max="15600" width="13.42578125" style="29" customWidth="1"/>
    <col min="15601" max="15602" width="15.28515625" style="29" bestFit="1" customWidth="1"/>
    <col min="15603" max="15603" width="14.28515625" style="29" bestFit="1" customWidth="1"/>
    <col min="15604" max="15604" width="15.28515625" style="29" bestFit="1" customWidth="1"/>
    <col min="15605" max="15608" width="14.28515625" style="29" bestFit="1" customWidth="1"/>
    <col min="15609" max="15609" width="16.85546875" style="29" bestFit="1" customWidth="1"/>
    <col min="15610" max="15610" width="14.140625" style="29" customWidth="1"/>
    <col min="15611" max="15611" width="11.42578125" style="29"/>
    <col min="15612" max="15612" width="4" style="29" bestFit="1" customWidth="1"/>
    <col min="15613" max="15613" width="24.140625" style="29" bestFit="1" customWidth="1"/>
    <col min="15614" max="15614" width="15.28515625" style="29" bestFit="1" customWidth="1"/>
    <col min="15615" max="15618" width="13.7109375" style="29" bestFit="1" customWidth="1"/>
    <col min="15619" max="15619" width="14.85546875" style="29" customWidth="1"/>
    <col min="15620" max="15620" width="14.7109375" style="29" customWidth="1"/>
    <col min="15621" max="15626" width="13.7109375" style="29" bestFit="1" customWidth="1"/>
    <col min="15627" max="15627" width="15" style="29" customWidth="1"/>
    <col min="15628" max="15849" width="11.42578125" style="29"/>
    <col min="15850" max="15850" width="4" style="29" bestFit="1" customWidth="1"/>
    <col min="15851" max="15851" width="24.140625" style="29" bestFit="1" customWidth="1"/>
    <col min="15852" max="15852" width="16.85546875" style="29" bestFit="1" customWidth="1"/>
    <col min="15853" max="15853" width="14.28515625" style="29" bestFit="1" customWidth="1"/>
    <col min="15854" max="15854" width="15.28515625" style="29" bestFit="1" customWidth="1"/>
    <col min="15855" max="15855" width="14.28515625" style="29" bestFit="1" customWidth="1"/>
    <col min="15856" max="15856" width="13.42578125" style="29" customWidth="1"/>
    <col min="15857" max="15858" width="15.28515625" style="29" bestFit="1" customWidth="1"/>
    <col min="15859" max="15859" width="14.28515625" style="29" bestFit="1" customWidth="1"/>
    <col min="15860" max="15860" width="15.28515625" style="29" bestFit="1" customWidth="1"/>
    <col min="15861" max="15864" width="14.28515625" style="29" bestFit="1" customWidth="1"/>
    <col min="15865" max="15865" width="16.85546875" style="29" bestFit="1" customWidth="1"/>
    <col min="15866" max="15866" width="14.140625" style="29" customWidth="1"/>
    <col min="15867" max="15867" width="11.42578125" style="29"/>
    <col min="15868" max="15868" width="4" style="29" bestFit="1" customWidth="1"/>
    <col min="15869" max="15869" width="24.140625" style="29" bestFit="1" customWidth="1"/>
    <col min="15870" max="15870" width="15.28515625" style="29" bestFit="1" customWidth="1"/>
    <col min="15871" max="15874" width="13.7109375" style="29" bestFit="1" customWidth="1"/>
    <col min="15875" max="15875" width="14.85546875" style="29" customWidth="1"/>
    <col min="15876" max="15876" width="14.7109375" style="29" customWidth="1"/>
    <col min="15877" max="15882" width="13.7109375" style="29" bestFit="1" customWidth="1"/>
    <col min="15883" max="15883" width="15" style="29" customWidth="1"/>
    <col min="15884" max="16105" width="11.42578125" style="29"/>
    <col min="16106" max="16106" width="4" style="29" bestFit="1" customWidth="1"/>
    <col min="16107" max="16107" width="24.140625" style="29" bestFit="1" customWidth="1"/>
    <col min="16108" max="16108" width="16.85546875" style="29" bestFit="1" customWidth="1"/>
    <col min="16109" max="16109" width="14.28515625" style="29" bestFit="1" customWidth="1"/>
    <col min="16110" max="16110" width="15.28515625" style="29" bestFit="1" customWidth="1"/>
    <col min="16111" max="16111" width="14.28515625" style="29" bestFit="1" customWidth="1"/>
    <col min="16112" max="16112" width="13.42578125" style="29" customWidth="1"/>
    <col min="16113" max="16114" width="15.28515625" style="29" bestFit="1" customWidth="1"/>
    <col min="16115" max="16115" width="14.28515625" style="29" bestFit="1" customWidth="1"/>
    <col min="16116" max="16116" width="15.28515625" style="29" bestFit="1" customWidth="1"/>
    <col min="16117" max="16120" width="14.28515625" style="29" bestFit="1" customWidth="1"/>
    <col min="16121" max="16121" width="16.85546875" style="29" bestFit="1" customWidth="1"/>
    <col min="16122" max="16122" width="14.140625" style="29" customWidth="1"/>
    <col min="16123" max="16123" width="11.42578125" style="29"/>
    <col min="16124" max="16124" width="4" style="29" bestFit="1" customWidth="1"/>
    <col min="16125" max="16125" width="24.140625" style="29" bestFit="1" customWidth="1"/>
    <col min="16126" max="16126" width="15.28515625" style="29" bestFit="1" customWidth="1"/>
    <col min="16127" max="16130" width="13.7109375" style="29" bestFit="1" customWidth="1"/>
    <col min="16131" max="16131" width="14.85546875" style="29" customWidth="1"/>
    <col min="16132" max="16132" width="14.7109375" style="29" customWidth="1"/>
    <col min="16133" max="16138" width="13.7109375" style="29" bestFit="1" customWidth="1"/>
    <col min="16139" max="16139" width="15" style="29" customWidth="1"/>
    <col min="16140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5"/>
    </row>
    <row r="3" spans="1:15" ht="17.25" thickBot="1" x14ac:dyDescent="0.4">
      <c r="A3" s="63" t="s">
        <v>165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x14ac:dyDescent="0.2">
      <c r="A4" s="36"/>
      <c r="B4" s="40" t="s">
        <v>81</v>
      </c>
      <c r="C4" s="61" t="s">
        <v>78</v>
      </c>
      <c r="D4" s="43" t="s">
        <v>82</v>
      </c>
      <c r="E4" s="43" t="s">
        <v>83</v>
      </c>
      <c r="F4" s="43" t="s">
        <v>84</v>
      </c>
      <c r="G4" s="43" t="s">
        <v>85</v>
      </c>
      <c r="H4" s="43" t="s">
        <v>86</v>
      </c>
      <c r="I4" s="43" t="s">
        <v>87</v>
      </c>
      <c r="J4" s="43" t="s">
        <v>88</v>
      </c>
      <c r="K4" s="43" t="s">
        <v>89</v>
      </c>
      <c r="L4" s="43" t="s">
        <v>90</v>
      </c>
      <c r="M4" s="43" t="s">
        <v>91</v>
      </c>
      <c r="N4" s="43" t="s">
        <v>92</v>
      </c>
      <c r="O4" s="43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17628021.795342438</v>
      </c>
      <c r="D6" s="47">
        <f>'[1]Enero 2024'!D11</f>
        <v>1439550.2720665212</v>
      </c>
      <c r="E6" s="48">
        <f>'[1]Febrero 2024'!D11</f>
        <v>1686750.0162121314</v>
      </c>
      <c r="F6" s="48">
        <f>'[1]Marzo 2024'!D11</f>
        <v>1271949.5781015023</v>
      </c>
      <c r="G6" s="48">
        <f>'[1]Abril 2024'!D11</f>
        <v>1629167.077459723</v>
      </c>
      <c r="H6" s="48">
        <f>'[1]Mayo 2024'!D11</f>
        <v>1733367.0642752934</v>
      </c>
      <c r="I6" s="48">
        <f>'[1]Junio 2024'!D11</f>
        <v>1638408.5772001836</v>
      </c>
      <c r="J6" s="48">
        <f>'[1]Julio 2024'!D11</f>
        <v>1411006.5487356202</v>
      </c>
      <c r="K6" s="48">
        <f>'[1]Agosto 2024'!D11</f>
        <v>1466956.2418983271</v>
      </c>
      <c r="L6" s="48">
        <f>'[1]Septiembre 2024'!D11</f>
        <v>1361950.3548741718</v>
      </c>
      <c r="M6" s="48">
        <f>'[1]Octubre 2024'!D11</f>
        <v>1309757.6178950646</v>
      </c>
      <c r="N6" s="48">
        <f>'[1]Noviembre 2024'!D11</f>
        <v>1315858.8495355733</v>
      </c>
      <c r="O6" s="48">
        <f>'[1]Diciembre 2024'!D11</f>
        <v>1363299.5970883267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28880237.400107358</v>
      </c>
      <c r="D7" s="51">
        <f>'[1]Enero 2024'!D12</f>
        <v>2358435.5686271517</v>
      </c>
      <c r="E7" s="52">
        <f>'[1]Febrero 2024'!D12</f>
        <v>2763426.4053220153</v>
      </c>
      <c r="F7" s="52">
        <f>'[1]Marzo 2024'!D12</f>
        <v>2083852.981520788</v>
      </c>
      <c r="G7" s="52">
        <f>'[1]Abril 2024'!D12</f>
        <v>2669087.4624347994</v>
      </c>
      <c r="H7" s="52">
        <f>'[1]Mayo 2024'!D12</f>
        <v>2839799.7744150828</v>
      </c>
      <c r="I7" s="52">
        <f>'[1]Junio 2024'!D12</f>
        <v>2684227.9421514771</v>
      </c>
      <c r="J7" s="52">
        <f>'[1]Julio 2024'!D12</f>
        <v>2311671.9830331509</v>
      </c>
      <c r="K7" s="52">
        <f>'[1]Agosto 2024'!D12</f>
        <v>2403335.1565736481</v>
      </c>
      <c r="L7" s="52">
        <f>'[1]Septiembre 2024'!D12</f>
        <v>2231302.5268847221</v>
      </c>
      <c r="M7" s="52">
        <f>'[1]Octubre 2024'!D12</f>
        <v>2145794.4277901184</v>
      </c>
      <c r="N7" s="52">
        <f>'[1]Noviembre 2024'!D12</f>
        <v>2155790.1618694519</v>
      </c>
      <c r="O7" s="52">
        <f>'[1]Diciembre 2024'!D12</f>
        <v>2233513.00948495</v>
      </c>
    </row>
    <row r="8" spans="1:15" x14ac:dyDescent="0.2">
      <c r="A8" s="44" t="s">
        <v>96</v>
      </c>
      <c r="B8" s="49" t="s">
        <v>20</v>
      </c>
      <c r="C8" s="50">
        <f t="shared" si="0"/>
        <v>20431269.631641846</v>
      </c>
      <c r="D8" s="51">
        <f>'[1]Enero 2024'!D13</f>
        <v>1668470.8073520469</v>
      </c>
      <c r="E8" s="52">
        <f>'[1]Febrero 2024'!D13</f>
        <v>1954980.8130774926</v>
      </c>
      <c r="F8" s="52">
        <f>'[1]Marzo 2024'!D13</f>
        <v>1474217.8725301523</v>
      </c>
      <c r="G8" s="52">
        <f>'[1]Abril 2024'!D13</f>
        <v>1888240.9053617201</v>
      </c>
      <c r="H8" s="52">
        <f>'[1]Mayo 2024'!D13</f>
        <v>2009011.0094016949</v>
      </c>
      <c r="I8" s="52">
        <f>'[1]Junio 2024'!D13</f>
        <v>1898952.0092615343</v>
      </c>
      <c r="J8" s="52">
        <f>'[1]Julio 2024'!D13</f>
        <v>1635387.9966750874</v>
      </c>
      <c r="K8" s="52">
        <f>'[1]Agosto 2024'!D13</f>
        <v>1700234.9363990289</v>
      </c>
      <c r="L8" s="52">
        <f>'[1]Septiembre 2024'!D13</f>
        <v>1578530.776079288</v>
      </c>
      <c r="M8" s="52">
        <f>'[1]Octubre 2024'!D13</f>
        <v>1518038.232195819</v>
      </c>
      <c r="N8" s="52">
        <f>'[1]Noviembre 2024'!D13</f>
        <v>1525109.6954705734</v>
      </c>
      <c r="O8" s="52">
        <f>'[1]Diciembre 2024'!D13</f>
        <v>1580094.5778374113</v>
      </c>
    </row>
    <row r="9" spans="1:15" x14ac:dyDescent="0.2">
      <c r="A9" s="44" t="s">
        <v>97</v>
      </c>
      <c r="B9" s="49" t="s">
        <v>21</v>
      </c>
      <c r="C9" s="50">
        <f t="shared" si="0"/>
        <v>26265447.34929638</v>
      </c>
      <c r="D9" s="51">
        <f>'[1]Enero 2024'!D14</f>
        <v>2144904.9880128079</v>
      </c>
      <c r="E9" s="52">
        <f>'[1]Febrero 2024'!D14</f>
        <v>2513228.3279766575</v>
      </c>
      <c r="F9" s="52">
        <f>'[1]Marzo 2024'!D14</f>
        <v>1895182.8550275383</v>
      </c>
      <c r="G9" s="52">
        <f>'[1]Abril 2024'!D14</f>
        <v>2427430.7459462816</v>
      </c>
      <c r="H9" s="52">
        <f>'[1]Mayo 2024'!D14</f>
        <v>2582686.9226901098</v>
      </c>
      <c r="I9" s="52">
        <f>'[1]Junio 2024'!D14</f>
        <v>2441200.4205972254</v>
      </c>
      <c r="J9" s="52">
        <f>'[1]Julio 2024'!D14</f>
        <v>2102375.334316853</v>
      </c>
      <c r="K9" s="52">
        <f>'[1]Agosto 2024'!D14</f>
        <v>2185739.4086886374</v>
      </c>
      <c r="L9" s="52">
        <f>'[1]Septiembre 2024'!D14</f>
        <v>2029282.4545834507</v>
      </c>
      <c r="M9" s="52">
        <f>'[1]Octubre 2024'!D14</f>
        <v>1951516.1798955777</v>
      </c>
      <c r="N9" s="52">
        <f>'[1]Noviembre 2024'!D14</f>
        <v>1960606.9094329092</v>
      </c>
      <c r="O9" s="52">
        <f>'[1]Diciembre 2024'!D14</f>
        <v>2031292.8021283294</v>
      </c>
    </row>
    <row r="10" spans="1:15" x14ac:dyDescent="0.2">
      <c r="A10" s="44" t="s">
        <v>98</v>
      </c>
      <c r="B10" s="49" t="s">
        <v>22</v>
      </c>
      <c r="C10" s="50">
        <f t="shared" si="0"/>
        <v>109821129.14803466</v>
      </c>
      <c r="D10" s="51">
        <f>'[1]Enero 2024'!D15</f>
        <v>8968280.0588252153</v>
      </c>
      <c r="E10" s="52">
        <f>'[1]Febrero 2024'!D15</f>
        <v>10508314.178498756</v>
      </c>
      <c r="F10" s="52">
        <f>'[1]Marzo 2024'!D15</f>
        <v>7924141.4895107783</v>
      </c>
      <c r="G10" s="52">
        <f>'[1]Abril 2024'!D15</f>
        <v>10149577.195593366</v>
      </c>
      <c r="H10" s="52">
        <f>'[1]Mayo 2024'!D15</f>
        <v>10798734.562321819</v>
      </c>
      <c r="I10" s="52">
        <f>'[1]Junio 2024'!D15</f>
        <v>10207150.980576251</v>
      </c>
      <c r="J10" s="52">
        <f>'[1]Julio 2024'!D15</f>
        <v>8790455.0049035735</v>
      </c>
      <c r="K10" s="52">
        <f>'[1]Agosto 2024'!D15</f>
        <v>9139017.0018168055</v>
      </c>
      <c r="L10" s="52">
        <f>'[1]Septiembre 2024'!D15</f>
        <v>8484838.942924764</v>
      </c>
      <c r="M10" s="52">
        <f>'[1]Octubre 2024'!D15</f>
        <v>8159682.4747221693</v>
      </c>
      <c r="N10" s="52">
        <f>'[1]Noviembre 2024'!D15</f>
        <v>8197692.647147269</v>
      </c>
      <c r="O10" s="52">
        <f>'[1]Diciembre 2024'!D15</f>
        <v>8493244.6111938972</v>
      </c>
    </row>
    <row r="11" spans="1:15" x14ac:dyDescent="0.2">
      <c r="A11" s="44" t="s">
        <v>99</v>
      </c>
      <c r="B11" s="49" t="s">
        <v>23</v>
      </c>
      <c r="C11" s="50">
        <f t="shared" si="0"/>
        <v>21823913.038149782</v>
      </c>
      <c r="D11" s="51">
        <f>'[1]Enero 2024'!D16</f>
        <v>1782197.7029734168</v>
      </c>
      <c r="E11" s="52">
        <f>'[1]Febrero 2024'!D16</f>
        <v>2088236.9047579342</v>
      </c>
      <c r="F11" s="52">
        <f>'[1]Marzo 2024'!D16</f>
        <v>1574704.031097396</v>
      </c>
      <c r="G11" s="52">
        <f>'[1]Abril 2024'!D16</f>
        <v>2016947.8479140343</v>
      </c>
      <c r="H11" s="52">
        <f>'[1]Mayo 2024'!D16</f>
        <v>2145949.9263798208</v>
      </c>
      <c r="I11" s="52">
        <f>'[1]Junio 2024'!D16</f>
        <v>2028389.045855552</v>
      </c>
      <c r="J11" s="52">
        <f>'[1]Julio 2024'!D16</f>
        <v>1746859.890087164</v>
      </c>
      <c r="K11" s="52">
        <f>'[1]Agosto 2024'!D16</f>
        <v>1816126.9497873455</v>
      </c>
      <c r="L11" s="52">
        <f>'[1]Septiembre 2024'!D16</f>
        <v>1686127.1475682198</v>
      </c>
      <c r="M11" s="52">
        <f>'[1]Octubre 2024'!D16</f>
        <v>1621511.2895735351</v>
      </c>
      <c r="N11" s="52">
        <f>'[1]Noviembre 2024'!D16</f>
        <v>1629064.7604220477</v>
      </c>
      <c r="O11" s="52">
        <f>'[1]Diciembre 2024'!D16</f>
        <v>1687797.5417333157</v>
      </c>
    </row>
    <row r="12" spans="1:15" x14ac:dyDescent="0.2">
      <c r="A12" s="44" t="s">
        <v>100</v>
      </c>
      <c r="B12" s="49" t="s">
        <v>24</v>
      </c>
      <c r="C12" s="50">
        <f t="shared" si="0"/>
        <v>17170034.160611421</v>
      </c>
      <c r="D12" s="51">
        <f>'[1]Enero 2024'!D17</f>
        <v>1402149.8063855488</v>
      </c>
      <c r="E12" s="52">
        <f>'[1]Febrero 2024'!D17</f>
        <v>1642927.1381106528</v>
      </c>
      <c r="F12" s="52">
        <f>'[1]Marzo 2024'!D17</f>
        <v>1238903.4890090928</v>
      </c>
      <c r="G12" s="52">
        <f>'[1]Abril 2024'!D17</f>
        <v>1586840.2420921514</v>
      </c>
      <c r="H12" s="52">
        <f>'[1]Mayo 2024'!D17</f>
        <v>1688333.044513766</v>
      </c>
      <c r="I12" s="52">
        <f>'[1]Junio 2024'!D17</f>
        <v>1595841.6415731139</v>
      </c>
      <c r="J12" s="52">
        <f>'[1]Julio 2024'!D17</f>
        <v>1374347.6678159162</v>
      </c>
      <c r="K12" s="52">
        <f>'[1]Agosto 2024'!D17</f>
        <v>1428843.7510425225</v>
      </c>
      <c r="L12" s="52">
        <f>'[1]Septiembre 2024'!D17</f>
        <v>1326565.9862313615</v>
      </c>
      <c r="M12" s="52">
        <f>'[1]Octubre 2024'!D17</f>
        <v>1275729.2509883943</v>
      </c>
      <c r="N12" s="52">
        <f>'[1]Noviembre 2024'!D17</f>
        <v>1281671.9686061486</v>
      </c>
      <c r="O12" s="52">
        <f>'[1]Diciembre 2024'!D17</f>
        <v>1327880.1742427524</v>
      </c>
    </row>
    <row r="13" spans="1:15" x14ac:dyDescent="0.2">
      <c r="A13" s="44" t="s">
        <v>101</v>
      </c>
      <c r="B13" s="49" t="s">
        <v>25</v>
      </c>
      <c r="C13" s="50">
        <f t="shared" si="0"/>
        <v>52925340.080466293</v>
      </c>
      <c r="D13" s="51">
        <f>'[1]Enero 2024'!D18</f>
        <v>4322021.4154817136</v>
      </c>
      <c r="E13" s="52">
        <f>'[1]Febrero 2024'!D18</f>
        <v>5064199.4476286573</v>
      </c>
      <c r="F13" s="52">
        <f>'[1]Marzo 2024'!D18</f>
        <v>3818826.9090984478</v>
      </c>
      <c r="G13" s="52">
        <f>'[1]Abril 2024'!D18</f>
        <v>4891315.8052276084</v>
      </c>
      <c r="H13" s="52">
        <f>'[1]Mayo 2024'!D18</f>
        <v>5204159.7421491779</v>
      </c>
      <c r="I13" s="52">
        <f>'[1]Junio 2024'!D18</f>
        <v>4919061.9427293586</v>
      </c>
      <c r="J13" s="52">
        <f>'[1]Julio 2024'!D18</f>
        <v>4236323.4124959316</v>
      </c>
      <c r="K13" s="52">
        <f>'[1]Agosto 2024'!D18</f>
        <v>4404303.4940054966</v>
      </c>
      <c r="L13" s="52">
        <f>'[1]Septiembre 2024'!D18</f>
        <v>4089039.9695031149</v>
      </c>
      <c r="M13" s="52">
        <f>'[1]Octubre 2024'!D18</f>
        <v>3932339.5531762298</v>
      </c>
      <c r="N13" s="52">
        <f>'[1]Noviembre 2024'!D18</f>
        <v>3950657.5336752632</v>
      </c>
      <c r="O13" s="52">
        <f>'[1]Diciembre 2024'!D18</f>
        <v>4093090.8552953</v>
      </c>
    </row>
    <row r="14" spans="1:15" x14ac:dyDescent="0.2">
      <c r="A14" s="44" t="s">
        <v>102</v>
      </c>
      <c r="B14" s="49" t="s">
        <v>26</v>
      </c>
      <c r="C14" s="50">
        <f t="shared" si="0"/>
        <v>70547241.517631769</v>
      </c>
      <c r="D14" s="51">
        <f>'[1]Enero 2024'!D19</f>
        <v>5761071.8831242844</v>
      </c>
      <c r="E14" s="52">
        <f>'[1]Febrero 2024'!D19</f>
        <v>6750363.8329416383</v>
      </c>
      <c r="F14" s="52">
        <f>'[1]Marzo 2024'!D19</f>
        <v>5090334.8728718413</v>
      </c>
      <c r="G14" s="52">
        <f>'[1]Abril 2024'!D19</f>
        <v>6519917.2442872906</v>
      </c>
      <c r="H14" s="52">
        <f>'[1]Mayo 2024'!D19</f>
        <v>6936924.9903268563</v>
      </c>
      <c r="I14" s="52">
        <f>'[1]Junio 2024'!D19</f>
        <v>6556901.6729284925</v>
      </c>
      <c r="J14" s="52">
        <f>'[1]Julio 2024'!D19</f>
        <v>5646840.0670410069</v>
      </c>
      <c r="K14" s="52">
        <f>'[1]Agosto 2024'!D19</f>
        <v>5870750.4162686076</v>
      </c>
      <c r="L14" s="52">
        <f>'[1]Septiembre 2024'!D19</f>
        <v>5450517.4622440385</v>
      </c>
      <c r="M14" s="52">
        <f>'[1]Octubre 2024'!D19</f>
        <v>5241642.4299869221</v>
      </c>
      <c r="N14" s="52">
        <f>'[1]Noviembre 2024'!D19</f>
        <v>5266059.5238103317</v>
      </c>
      <c r="O14" s="52">
        <f>'[1]Diciembre 2024'!D19</f>
        <v>5455917.121800446</v>
      </c>
    </row>
    <row r="15" spans="1:15" x14ac:dyDescent="0.2">
      <c r="A15" s="44" t="s">
        <v>103</v>
      </c>
      <c r="B15" s="49" t="s">
        <v>27</v>
      </c>
      <c r="C15" s="50">
        <f t="shared" si="0"/>
        <v>39060555.743457355</v>
      </c>
      <c r="D15" s="51">
        <f>'[1]Enero 2024'!D20</f>
        <v>3189786.9369789511</v>
      </c>
      <c r="E15" s="52">
        <f>'[1]Febrero 2024'!D20</f>
        <v>3737537.5296472213</v>
      </c>
      <c r="F15" s="52">
        <f>'[1]Marzo 2024'!D20</f>
        <v>2818413.6583849536</v>
      </c>
      <c r="G15" s="52">
        <f>'[1]Abril 2024'!D20</f>
        <v>3609943.9961740086</v>
      </c>
      <c r="H15" s="52">
        <f>'[1]Mayo 2024'!D20</f>
        <v>3840832.6030029655</v>
      </c>
      <c r="I15" s="52">
        <f>'[1]Junio 2024'!D20</f>
        <v>3630421.5131612401</v>
      </c>
      <c r="J15" s="52">
        <f>'[1]Julio 2024'!D20</f>
        <v>3126539.1313410508</v>
      </c>
      <c r="K15" s="52">
        <f>'[1]Agosto 2024'!D20</f>
        <v>3250513.683561577</v>
      </c>
      <c r="L15" s="52">
        <f>'[1]Septiembre 2024'!D20</f>
        <v>3017839.3454471375</v>
      </c>
      <c r="M15" s="52">
        <f>'[1]Octubre 2024'!D20</f>
        <v>2902189.5388015234</v>
      </c>
      <c r="N15" s="52">
        <f>'[1]Noviembre 2024'!D20</f>
        <v>2915708.7811399237</v>
      </c>
      <c r="O15" s="52">
        <f>'[1]Diciembre 2024'!D20</f>
        <v>3020829.025816795</v>
      </c>
    </row>
    <row r="16" spans="1:15" x14ac:dyDescent="0.2">
      <c r="A16" s="44" t="s">
        <v>104</v>
      </c>
      <c r="B16" s="49" t="s">
        <v>28</v>
      </c>
      <c r="C16" s="50">
        <f t="shared" si="0"/>
        <v>24772719.258024331</v>
      </c>
      <c r="D16" s="51">
        <f>'[1]Enero 2024'!D21</f>
        <v>2023004.9157948485</v>
      </c>
      <c r="E16" s="52">
        <f>'[1]Febrero 2024'!D21</f>
        <v>2370395.5608411715</v>
      </c>
      <c r="F16" s="52">
        <f>'[1]Marzo 2024'!D21</f>
        <v>1787475.0879305296</v>
      </c>
      <c r="G16" s="52">
        <f>'[1]Abril 2024'!D21</f>
        <v>2289474.0602708505</v>
      </c>
      <c r="H16" s="52">
        <f>'[1]Mayo 2024'!D21</f>
        <v>2435906.6577591286</v>
      </c>
      <c r="I16" s="52">
        <f>'[1]Junio 2024'!D21</f>
        <v>2302461.1714312206</v>
      </c>
      <c r="J16" s="52">
        <f>'[1]Julio 2024'!D21</f>
        <v>1982892.3238736177</v>
      </c>
      <c r="K16" s="52">
        <f>'[1]Agosto 2024'!D21</f>
        <v>2061518.6188364793</v>
      </c>
      <c r="L16" s="52">
        <f>'[1]Septiembre 2024'!D21</f>
        <v>1913953.4870315865</v>
      </c>
      <c r="M16" s="52">
        <f>'[1]Octubre 2024'!D21</f>
        <v>1840606.8554297956</v>
      </c>
      <c r="N16" s="52">
        <f>'[1]Noviembre 2024'!D21</f>
        <v>1849180.9371000619</v>
      </c>
      <c r="O16" s="52">
        <f>'[1]Diciembre 2024'!D21</f>
        <v>1915849.5817250463</v>
      </c>
    </row>
    <row r="17" spans="1:15" x14ac:dyDescent="0.2">
      <c r="A17" s="44" t="s">
        <v>105</v>
      </c>
      <c r="B17" s="49" t="s">
        <v>29</v>
      </c>
      <c r="C17" s="50">
        <f t="shared" si="0"/>
        <v>18768318.205903456</v>
      </c>
      <c r="D17" s="51">
        <f>'[1]Enero 2024'!D22</f>
        <v>1532669.8533285151</v>
      </c>
      <c r="E17" s="52">
        <f>'[1]Febrero 2024'!D22</f>
        <v>1795860.1030574192</v>
      </c>
      <c r="F17" s="52">
        <f>'[1]Marzo 2024'!D22</f>
        <v>1354227.6439651921</v>
      </c>
      <c r="G17" s="52">
        <f>'[1]Abril 2024'!D22</f>
        <v>1734552.3210338117</v>
      </c>
      <c r="H17" s="52">
        <f>'[1]Mayo 2024'!D22</f>
        <v>1845492.6484460616</v>
      </c>
      <c r="I17" s="52">
        <f>'[1]Junio 2024'!D22</f>
        <v>1744391.6217700159</v>
      </c>
      <c r="J17" s="52">
        <f>'[1]Julio 2024'!D22</f>
        <v>1502279.7342059505</v>
      </c>
      <c r="K17" s="52">
        <f>'[1]Agosto 2024'!D22</f>
        <v>1561848.621571281</v>
      </c>
      <c r="L17" s="52">
        <f>'[1]Septiembre 2024'!D22</f>
        <v>1450050.2630235734</v>
      </c>
      <c r="M17" s="52">
        <f>'[1]Octubre 2024'!D22</f>
        <v>1394481.3564818469</v>
      </c>
      <c r="N17" s="52">
        <f>'[1]Noviembre 2024'!D22</f>
        <v>1400977.2559200497</v>
      </c>
      <c r="O17" s="52">
        <f>'[1]Diciembre 2024'!D22</f>
        <v>1451486.7830997393</v>
      </c>
    </row>
    <row r="18" spans="1:15" x14ac:dyDescent="0.2">
      <c r="A18" s="44" t="s">
        <v>106</v>
      </c>
      <c r="B18" s="49" t="s">
        <v>30</v>
      </c>
      <c r="C18" s="50">
        <f t="shared" si="0"/>
        <v>25361634.191082064</v>
      </c>
      <c r="D18" s="51">
        <f>'[1]Enero 2024'!D23</f>
        <v>2071097.2464006164</v>
      </c>
      <c r="E18" s="52">
        <f>'[1]Febrero 2024'!D23</f>
        <v>2426746.3121855534</v>
      </c>
      <c r="F18" s="52">
        <f>'[1]Marzo 2024'!D23</f>
        <v>1829968.233748988</v>
      </c>
      <c r="G18" s="52">
        <f>'[1]Abril 2024'!D23</f>
        <v>2343901.0873928359</v>
      </c>
      <c r="H18" s="52">
        <f>'[1]Mayo 2024'!D23</f>
        <v>2493814.7861057739</v>
      </c>
      <c r="I18" s="52">
        <f>'[1]Junio 2024'!D23</f>
        <v>2357196.9375180309</v>
      </c>
      <c r="J18" s="52">
        <f>'[1]Julio 2024'!D23</f>
        <v>2030031.0690396919</v>
      </c>
      <c r="K18" s="52">
        <f>'[1]Agosto 2024'!D23</f>
        <v>2110526.5249433587</v>
      </c>
      <c r="L18" s="52">
        <f>'[1]Septiembre 2024'!D23</f>
        <v>1959453.3684919437</v>
      </c>
      <c r="M18" s="52">
        <f>'[1]Octubre 2024'!D23</f>
        <v>1884363.0879112142</v>
      </c>
      <c r="N18" s="52">
        <f>'[1]Noviembre 2024'!D23</f>
        <v>1893140.9988293026</v>
      </c>
      <c r="O18" s="52">
        <f>'[1]Diciembre 2024'!D23</f>
        <v>1961394.538514754</v>
      </c>
    </row>
    <row r="19" spans="1:15" x14ac:dyDescent="0.2">
      <c r="A19" s="44" t="s">
        <v>107</v>
      </c>
      <c r="B19" s="49" t="s">
        <v>31</v>
      </c>
      <c r="C19" s="50">
        <f t="shared" si="0"/>
        <v>15313459.534882128</v>
      </c>
      <c r="D19" s="51">
        <f>'[1]Enero 2024'!D24</f>
        <v>1250537.0764599172</v>
      </c>
      <c r="E19" s="52">
        <f>'[1]Febrero 2024'!D24</f>
        <v>1465279.4521476529</v>
      </c>
      <c r="F19" s="52">
        <f>'[1]Marzo 2024'!D24</f>
        <v>1104942.3821233355</v>
      </c>
      <c r="G19" s="52">
        <f>'[1]Abril 2024'!D24</f>
        <v>1415257.1630489642</v>
      </c>
      <c r="H19" s="52">
        <f>'[1]Mayo 2024'!D24</f>
        <v>1505775.6738700187</v>
      </c>
      <c r="I19" s="52">
        <f>'[1]Junio 2024'!D24</f>
        <v>1423285.2523014157</v>
      </c>
      <c r="J19" s="52">
        <f>'[1]Julio 2024'!D24</f>
        <v>1225741.1488579831</v>
      </c>
      <c r="K19" s="52">
        <f>'[1]Agosto 2024'!D24</f>
        <v>1274344.6377907323</v>
      </c>
      <c r="L19" s="52">
        <f>'[1]Septiembre 2024'!D24</f>
        <v>1183126.0415955728</v>
      </c>
      <c r="M19" s="52">
        <f>'[1]Octubre 2024'!D24</f>
        <v>1137786.219860415</v>
      </c>
      <c r="N19" s="52">
        <f>'[1]Noviembre 2024'!D24</f>
        <v>1143086.3587486343</v>
      </c>
      <c r="O19" s="52">
        <f>'[1]Diciembre 2024'!D24</f>
        <v>1184298.1280774875</v>
      </c>
    </row>
    <row r="20" spans="1:15" x14ac:dyDescent="0.2">
      <c r="A20" s="44" t="s">
        <v>108</v>
      </c>
      <c r="B20" s="49" t="s">
        <v>32</v>
      </c>
      <c r="C20" s="50">
        <f t="shared" si="0"/>
        <v>19170667.66229194</v>
      </c>
      <c r="D20" s="51">
        <f>'[1]Enero 2024'!D25</f>
        <v>1565526.7601405373</v>
      </c>
      <c r="E20" s="52">
        <f>'[1]Febrero 2024'!D25</f>
        <v>1834359.2018199093</v>
      </c>
      <c r="F20" s="52">
        <f>'[1]Marzo 2024'!D25</f>
        <v>1383259.1613551877</v>
      </c>
      <c r="G20" s="52">
        <f>'[1]Abril 2024'!D25</f>
        <v>1771737.1223457279</v>
      </c>
      <c r="H20" s="52">
        <f>'[1]Mayo 2024'!D25</f>
        <v>1885055.7545126276</v>
      </c>
      <c r="I20" s="52">
        <f>'[1]Junio 2024'!D25</f>
        <v>1781787.3549970365</v>
      </c>
      <c r="J20" s="52">
        <f>'[1]Julio 2024'!D25</f>
        <v>1534485.1469536456</v>
      </c>
      <c r="K20" s="52">
        <f>'[1]Agosto 2024'!D25</f>
        <v>1595331.053878543</v>
      </c>
      <c r="L20" s="52">
        <f>'[1]Septiembre 2024'!D25</f>
        <v>1481135.9963675449</v>
      </c>
      <c r="M20" s="52">
        <f>'[1]Octubre 2024'!D25</f>
        <v>1424375.8206298316</v>
      </c>
      <c r="N20" s="52">
        <f>'[1]Noviembre 2024'!D25</f>
        <v>1431010.9771702979</v>
      </c>
      <c r="O20" s="52">
        <f>'[1]Diciembre 2024'!D25</f>
        <v>1482603.3121210535</v>
      </c>
    </row>
    <row r="21" spans="1:15" x14ac:dyDescent="0.2">
      <c r="A21" s="44" t="s">
        <v>109</v>
      </c>
      <c r="B21" s="49" t="s">
        <v>33</v>
      </c>
      <c r="C21" s="50">
        <f t="shared" si="0"/>
        <v>89360562.481674016</v>
      </c>
      <c r="D21" s="51">
        <f>'[1]Enero 2024'!D26</f>
        <v>7297416.7791475821</v>
      </c>
      <c r="E21" s="52">
        <f>'[1]Febrero 2024'!D26</f>
        <v>8550530.0574630257</v>
      </c>
      <c r="F21" s="52">
        <f>'[1]Marzo 2024'!D26</f>
        <v>6447809.6899964837</v>
      </c>
      <c r="G21" s="52">
        <f>'[1]Abril 2024'!D26</f>
        <v>8258628.6827085093</v>
      </c>
      <c r="H21" s="52">
        <f>'[1]Mayo 2024'!D26</f>
        <v>8786842.769378325</v>
      </c>
      <c r="I21" s="52">
        <f>'[1]Junio 2024'!D26</f>
        <v>8305476.0048056496</v>
      </c>
      <c r="J21" s="52">
        <f>'[1]Julio 2024'!D26</f>
        <v>7152721.974376888</v>
      </c>
      <c r="K21" s="52">
        <f>'[1]Agosto 2024'!D26</f>
        <v>7436344.0455169166</v>
      </c>
      <c r="L21" s="52">
        <f>'[1]Septiembre 2024'!D26</f>
        <v>6904044.6623357097</v>
      </c>
      <c r="M21" s="52">
        <f>'[1]Octubre 2024'!D26</f>
        <v>6639467.4801618513</v>
      </c>
      <c r="N21" s="52">
        <f>'[1]Noviembre 2024'!D26</f>
        <v>6670396.0493204668</v>
      </c>
      <c r="O21" s="52">
        <f>'[1]Diciembre 2024'!D26</f>
        <v>6910884.2864626069</v>
      </c>
    </row>
    <row r="22" spans="1:15" x14ac:dyDescent="0.2">
      <c r="A22" s="44" t="s">
        <v>110</v>
      </c>
      <c r="B22" s="49" t="s">
        <v>34</v>
      </c>
      <c r="C22" s="50">
        <f t="shared" si="0"/>
        <v>24607841.018813685</v>
      </c>
      <c r="D22" s="51">
        <f>'[1]Enero 2024'!D27</f>
        <v>2009540.5284195018</v>
      </c>
      <c r="E22" s="52">
        <f>'[1]Febrero 2024'!D27</f>
        <v>2354619.0672623469</v>
      </c>
      <c r="F22" s="52">
        <f>'[1]Marzo 2024'!D27</f>
        <v>1775578.3017093146</v>
      </c>
      <c r="G22" s="52">
        <f>'[1]Abril 2024'!D27</f>
        <v>2274236.1508655823</v>
      </c>
      <c r="H22" s="52">
        <f>'[1]Mayo 2024'!D27</f>
        <v>2419694.1460671495</v>
      </c>
      <c r="I22" s="52">
        <f>'[1]Junio 2024'!D27</f>
        <v>2287136.8245219281</v>
      </c>
      <c r="J22" s="52">
        <f>'[1]Julio 2024'!D27</f>
        <v>1969694.9113691871</v>
      </c>
      <c r="K22" s="52">
        <f>'[1]Agosto 2024'!D27</f>
        <v>2047797.8982149982</v>
      </c>
      <c r="L22" s="52">
        <f>'[1]Septiembre 2024'!D27</f>
        <v>1901214.9064346813</v>
      </c>
      <c r="M22" s="52">
        <f>'[1]Octubre 2024'!D27</f>
        <v>1828356.4434245001</v>
      </c>
      <c r="N22" s="52">
        <f>'[1]Noviembre 2024'!D27</f>
        <v>1836873.459115294</v>
      </c>
      <c r="O22" s="52">
        <f>'[1]Diciembre 2024'!D27</f>
        <v>1903098.3814091999</v>
      </c>
    </row>
    <row r="23" spans="1:15" x14ac:dyDescent="0.2">
      <c r="A23" s="44" t="s">
        <v>111</v>
      </c>
      <c r="B23" s="49" t="s">
        <v>35</v>
      </c>
      <c r="C23" s="50">
        <f t="shared" si="0"/>
        <v>41079926.21832303</v>
      </c>
      <c r="D23" s="51">
        <f>'[1]Enero 2024'!D28</f>
        <v>3354694.0008710581</v>
      </c>
      <c r="E23" s="52">
        <f>'[1]Febrero 2024'!D28</f>
        <v>3930762.4541885532</v>
      </c>
      <c r="F23" s="52">
        <f>'[1]Marzo 2024'!D28</f>
        <v>2964121.2966756374</v>
      </c>
      <c r="G23" s="52">
        <f>'[1]Abril 2024'!D28</f>
        <v>3796572.5318679349</v>
      </c>
      <c r="H23" s="52">
        <f>'[1]Mayo 2024'!D28</f>
        <v>4039397.7234878386</v>
      </c>
      <c r="I23" s="52">
        <f>'[1]Junio 2024'!D28</f>
        <v>3818108.7048936053</v>
      </c>
      <c r="J23" s="52">
        <f>'[1]Julio 2024'!D28</f>
        <v>3288176.3812513994</v>
      </c>
      <c r="K23" s="52">
        <f>'[1]Agosto 2024'!D28</f>
        <v>3418560.2265714165</v>
      </c>
      <c r="L23" s="52">
        <f>'[1]Septiembre 2024'!D28</f>
        <v>3173856.984113344</v>
      </c>
      <c r="M23" s="52">
        <f>'[1]Octubre 2024'!D28</f>
        <v>3052228.2608722281</v>
      </c>
      <c r="N23" s="52">
        <f>'[1]Noviembre 2024'!D28</f>
        <v>3066446.4271839592</v>
      </c>
      <c r="O23" s="52">
        <f>'[1]Diciembre 2024'!D28</f>
        <v>3177001.2263460583</v>
      </c>
    </row>
    <row r="24" spans="1:15" x14ac:dyDescent="0.2">
      <c r="A24" s="44" t="s">
        <v>112</v>
      </c>
      <c r="B24" s="49" t="s">
        <v>36</v>
      </c>
      <c r="C24" s="50">
        <f t="shared" si="0"/>
        <v>20178860.140326392</v>
      </c>
      <c r="D24" s="51">
        <f>'[1]Enero 2024'!D29</f>
        <v>1647858.3894577518</v>
      </c>
      <c r="E24" s="52">
        <f>'[1]Febrero 2024'!D29</f>
        <v>1930828.828327795</v>
      </c>
      <c r="F24" s="52">
        <f>'[1]Marzo 2024'!D29</f>
        <v>1456005.2704744672</v>
      </c>
      <c r="G24" s="52">
        <f>'[1]Abril 2024'!D29</f>
        <v>1864913.4306136377</v>
      </c>
      <c r="H24" s="52">
        <f>'[1]Mayo 2024'!D29</f>
        <v>1984191.5314116972</v>
      </c>
      <c r="I24" s="52">
        <f>'[1]Junio 2024'!D29</f>
        <v>1875492.208704262</v>
      </c>
      <c r="J24" s="52">
        <f>'[1]Julio 2024'!D29</f>
        <v>1615184.2863924487</v>
      </c>
      <c r="K24" s="52">
        <f>'[1]Agosto 2024'!D29</f>
        <v>1679230.1019883165</v>
      </c>
      <c r="L24" s="52">
        <f>'[1]Septiembre 2024'!D29</f>
        <v>1559029.484314291</v>
      </c>
      <c r="M24" s="52">
        <f>'[1]Octubre 2024'!D29</f>
        <v>1499284.2700146066</v>
      </c>
      <c r="N24" s="52">
        <f>'[1]Noviembre 2024'!D29</f>
        <v>1506268.3718830354</v>
      </c>
      <c r="O24" s="52">
        <f>'[1]Diciembre 2024'!D29</f>
        <v>1560573.9667440809</v>
      </c>
    </row>
    <row r="25" spans="1:15" x14ac:dyDescent="0.2">
      <c r="A25" s="44" t="s">
        <v>113</v>
      </c>
      <c r="B25" s="49" t="s">
        <v>37</v>
      </c>
      <c r="C25" s="50">
        <f t="shared" si="0"/>
        <v>26282850.080074452</v>
      </c>
      <c r="D25" s="51">
        <f>'[1]Enero 2024'!D30</f>
        <v>2146326.140432355</v>
      </c>
      <c r="E25" s="52">
        <f>'[1]Febrero 2024'!D30</f>
        <v>2514893.5208589248</v>
      </c>
      <c r="F25" s="52">
        <f>'[1]Marzo 2024'!D30</f>
        <v>1896438.5487365643</v>
      </c>
      <c r="G25" s="52">
        <f>'[1]Abril 2024'!D30</f>
        <v>2429039.0918157557</v>
      </c>
      <c r="H25" s="52">
        <f>'[1]Mayo 2024'!D30</f>
        <v>2584398.1368416115</v>
      </c>
      <c r="I25" s="52">
        <f>'[1]Junio 2024'!D30</f>
        <v>2442817.889857505</v>
      </c>
      <c r="J25" s="52">
        <f>'[1]Julio 2024'!D30</f>
        <v>2103768.307809785</v>
      </c>
      <c r="K25" s="52">
        <f>'[1]Agosto 2024'!D30</f>
        <v>2187187.6168221058</v>
      </c>
      <c r="L25" s="52">
        <f>'[1]Septiembre 2024'!D30</f>
        <v>2030626.9988343117</v>
      </c>
      <c r="M25" s="52">
        <f>'[1]Octubre 2024'!D30</f>
        <v>1952809.1984471423</v>
      </c>
      <c r="N25" s="52">
        <f>'[1]Noviembre 2024'!D30</f>
        <v>1961905.9512406783</v>
      </c>
      <c r="O25" s="52">
        <f>'[1]Diciembre 2024'!D30</f>
        <v>2032638.6783777145</v>
      </c>
    </row>
    <row r="26" spans="1:15" x14ac:dyDescent="0.2">
      <c r="A26" s="44" t="s">
        <v>114</v>
      </c>
      <c r="B26" s="49" t="s">
        <v>38</v>
      </c>
      <c r="C26" s="50">
        <f t="shared" si="0"/>
        <v>16290857.890367169</v>
      </c>
      <c r="D26" s="51">
        <f>'[1]Enero 2024'!D31</f>
        <v>1330353.9773516331</v>
      </c>
      <c r="E26" s="52">
        <f>'[1]Febrero 2024'!D31</f>
        <v>1558802.5207653516</v>
      </c>
      <c r="F26" s="52">
        <f>'[1]Marzo 2024'!D31</f>
        <v>1175466.5419144682</v>
      </c>
      <c r="G26" s="52">
        <f>'[1]Abril 2024'!D31</f>
        <v>1505587.5041845883</v>
      </c>
      <c r="H26" s="52">
        <f>'[1]Mayo 2024'!D31</f>
        <v>1601883.4582682785</v>
      </c>
      <c r="I26" s="52">
        <f>'[1]Junio 2024'!D31</f>
        <v>1514127.9950413383</v>
      </c>
      <c r="J26" s="52">
        <f>'[1]Julio 2024'!D31</f>
        <v>1303975.4224664487</v>
      </c>
      <c r="K26" s="52">
        <f>'[1]Agosto 2024'!D31</f>
        <v>1355681.0824040903</v>
      </c>
      <c r="L26" s="52">
        <f>'[1]Septiembre 2024'!D31</f>
        <v>1258640.3592292164</v>
      </c>
      <c r="M26" s="52">
        <f>'[1]Octubre 2024'!D31</f>
        <v>1210406.6736286804</v>
      </c>
      <c r="N26" s="52">
        <f>'[1]Noviembre 2024'!D31</f>
        <v>1216045.0996963177</v>
      </c>
      <c r="O26" s="52">
        <f>'[1]Diciembre 2024'!D31</f>
        <v>1259887.2554167563</v>
      </c>
    </row>
    <row r="27" spans="1:15" x14ac:dyDescent="0.2">
      <c r="A27" s="44" t="s">
        <v>115</v>
      </c>
      <c r="B27" s="49" t="s">
        <v>39</v>
      </c>
      <c r="C27" s="50">
        <f t="shared" si="0"/>
        <v>20160717.654576376</v>
      </c>
      <c r="D27" s="51">
        <f>'[1]Enero 2024'!D32</f>
        <v>1646376.8267163045</v>
      </c>
      <c r="E27" s="52">
        <f>'[1]Febrero 2024'!D32</f>
        <v>1929092.8514559572</v>
      </c>
      <c r="F27" s="52">
        <f>'[1]Marzo 2024'!D32</f>
        <v>1454696.1997594796</v>
      </c>
      <c r="G27" s="52">
        <f>'[1]Abril 2024'!D32</f>
        <v>1863236.7172064066</v>
      </c>
      <c r="H27" s="52">
        <f>'[1]Mayo 2024'!D32</f>
        <v>1982407.5769993269</v>
      </c>
      <c r="I27" s="52">
        <f>'[1]Junio 2024'!D32</f>
        <v>1873805.9840892905</v>
      </c>
      <c r="J27" s="52">
        <f>'[1]Julio 2024'!D32</f>
        <v>1613732.1004069299</v>
      </c>
      <c r="K27" s="52">
        <f>'[1]Agosto 2024'!D32</f>
        <v>1677720.3334491393</v>
      </c>
      <c r="L27" s="52">
        <f>'[1]Septiembre 2024'!D32</f>
        <v>1557627.7862002088</v>
      </c>
      <c r="M27" s="52">
        <f>'[1]Octubre 2024'!D32</f>
        <v>1497936.2878533343</v>
      </c>
      <c r="N27" s="52">
        <f>'[1]Noviembre 2024'!D32</f>
        <v>1504914.1104290904</v>
      </c>
      <c r="O27" s="52">
        <f>'[1]Diciembre 2024'!D32</f>
        <v>1559170.880010905</v>
      </c>
    </row>
    <row r="28" spans="1:15" x14ac:dyDescent="0.2">
      <c r="A28" s="44" t="s">
        <v>116</v>
      </c>
      <c r="B28" s="49" t="s">
        <v>40</v>
      </c>
      <c r="C28" s="50">
        <f t="shared" si="0"/>
        <v>16116508.590134326</v>
      </c>
      <c r="D28" s="51">
        <f>'[1]Enero 2024'!D33</f>
        <v>1316116.1584120682</v>
      </c>
      <c r="E28" s="52">
        <f>'[1]Febrero 2024'!D33</f>
        <v>1542119.7818619981</v>
      </c>
      <c r="F28" s="52">
        <f>'[1]Marzo 2024'!D33</f>
        <v>1162886.3714649372</v>
      </c>
      <c r="G28" s="52">
        <f>'[1]Abril 2024'!D33</f>
        <v>1489474.2872158792</v>
      </c>
      <c r="H28" s="52">
        <f>'[1]Mayo 2024'!D33</f>
        <v>1584739.6551682113</v>
      </c>
      <c r="I28" s="52">
        <f>'[1]Junio 2024'!D33</f>
        <v>1497923.3753598598</v>
      </c>
      <c r="J28" s="52">
        <f>'[1]Julio 2024'!D33</f>
        <v>1290019.9141710703</v>
      </c>
      <c r="K28" s="52">
        <f>'[1]Agosto 2024'!D33</f>
        <v>1341172.2057294117</v>
      </c>
      <c r="L28" s="52">
        <f>'[1]Septiembre 2024'!D33</f>
        <v>1245170.0394122237</v>
      </c>
      <c r="M28" s="52">
        <f>'[1]Octubre 2024'!D33</f>
        <v>1197452.5641542429</v>
      </c>
      <c r="N28" s="52">
        <f>'[1]Noviembre 2024'!D33</f>
        <v>1203030.6462150805</v>
      </c>
      <c r="O28" s="52">
        <f>'[1]Diciembre 2024'!D33</f>
        <v>1246403.5909693444</v>
      </c>
    </row>
    <row r="29" spans="1:15" x14ac:dyDescent="0.2">
      <c r="A29" s="44" t="s">
        <v>117</v>
      </c>
      <c r="B29" s="49" t="s">
        <v>41</v>
      </c>
      <c r="C29" s="50">
        <f t="shared" si="0"/>
        <v>28364902.92657768</v>
      </c>
      <c r="D29" s="51">
        <f>'[1]Enero 2024'!D34</f>
        <v>2316352.010404475</v>
      </c>
      <c r="E29" s="52">
        <f>'[1]Febrero 2024'!D34</f>
        <v>2714116.2534698928</v>
      </c>
      <c r="F29" s="52">
        <f>'[1]Marzo 2024'!D34</f>
        <v>2046669.0323631791</v>
      </c>
      <c r="G29" s="52">
        <f>'[1]Abril 2024'!D34</f>
        <v>2621460.6800367641</v>
      </c>
      <c r="H29" s="52">
        <f>'[1]Mayo 2024'!D34</f>
        <v>2789126.8280191342</v>
      </c>
      <c r="I29" s="52">
        <f>'[1]Junio 2024'!D34</f>
        <v>2636330.9953834028</v>
      </c>
      <c r="J29" s="52">
        <f>'[1]Julio 2024'!D34</f>
        <v>2270422.8669734169</v>
      </c>
      <c r="K29" s="52">
        <f>'[1]Agosto 2024'!D34</f>
        <v>2360450.4170727306</v>
      </c>
      <c r="L29" s="52">
        <f>'[1]Septiembre 2024'!D34</f>
        <v>2191487.5109259784</v>
      </c>
      <c r="M29" s="52">
        <f>'[1]Octubre 2024'!D34</f>
        <v>2107505.2050795034</v>
      </c>
      <c r="N29" s="52">
        <f>'[1]Noviembre 2024'!D34</f>
        <v>2117322.5768314102</v>
      </c>
      <c r="O29" s="52">
        <f>'[1]Diciembre 2024'!D34</f>
        <v>2193658.5500177871</v>
      </c>
    </row>
    <row r="30" spans="1:15" x14ac:dyDescent="0.2">
      <c r="A30" s="44" t="s">
        <v>118</v>
      </c>
      <c r="B30" s="49" t="s">
        <v>42</v>
      </c>
      <c r="C30" s="50">
        <f t="shared" si="0"/>
        <v>33198838.907935247</v>
      </c>
      <c r="D30" s="51">
        <f>'[1]Enero 2024'!D35</f>
        <v>2711103.8400711492</v>
      </c>
      <c r="E30" s="52">
        <f>'[1]Febrero 2024'!D35</f>
        <v>3176654.9143352653</v>
      </c>
      <c r="F30" s="52">
        <f>'[1]Marzo 2024'!D35</f>
        <v>2395461.5913604661</v>
      </c>
      <c r="G30" s="52">
        <f>'[1]Abril 2024'!D35</f>
        <v>3068209.0132760885</v>
      </c>
      <c r="H30" s="52">
        <f>'[1]Mayo 2024'!D35</f>
        <v>3264448.762503827</v>
      </c>
      <c r="I30" s="52">
        <f>'[1]Junio 2024'!D35</f>
        <v>3085613.5221150978</v>
      </c>
      <c r="J30" s="52">
        <f>'[1]Julio 2024'!D35</f>
        <v>2657347.4694643444</v>
      </c>
      <c r="K30" s="52">
        <f>'[1]Agosto 2024'!D35</f>
        <v>2762717.4804515038</v>
      </c>
      <c r="L30" s="52">
        <f>'[1]Septiembre 2024'!D35</f>
        <v>2564959.9800256277</v>
      </c>
      <c r="M30" s="52">
        <f>'[1]Octubre 2024'!D35</f>
        <v>2466665.4415203813</v>
      </c>
      <c r="N30" s="52">
        <f>'[1]Noviembre 2024'!D35</f>
        <v>2478155.8860367793</v>
      </c>
      <c r="O30" s="52">
        <f>'[1]Diciembre 2024'!D35</f>
        <v>2567501.0067747179</v>
      </c>
    </row>
    <row r="31" spans="1:15" x14ac:dyDescent="0.2">
      <c r="A31" s="44" t="s">
        <v>119</v>
      </c>
      <c r="B31" s="49" t="s">
        <v>43</v>
      </c>
      <c r="C31" s="50">
        <f t="shared" si="0"/>
        <v>34258960.265488684</v>
      </c>
      <c r="D31" s="51">
        <f>'[1]Enero 2024'!D36</f>
        <v>2797676.1172334566</v>
      </c>
      <c r="E31" s="52">
        <f>'[1]Febrero 2024'!D36</f>
        <v>3278093.3932411941</v>
      </c>
      <c r="F31" s="52">
        <f>'[1]Marzo 2024'!D36</f>
        <v>2471954.6277959417</v>
      </c>
      <c r="G31" s="52">
        <f>'[1]Abril 2024'!D36</f>
        <v>3166184.5452949051</v>
      </c>
      <c r="H31" s="52">
        <f>'[1]Mayo 2024'!D36</f>
        <v>3368690.7169699515</v>
      </c>
      <c r="I31" s="52">
        <f>'[1]Junio 2024'!D36</f>
        <v>3184144.8233157559</v>
      </c>
      <c r="J31" s="52">
        <f>'[1]Julio 2024'!D36</f>
        <v>2742203.1722385273</v>
      </c>
      <c r="K31" s="52">
        <f>'[1]Agosto 2024'!D36</f>
        <v>2850937.9093055022</v>
      </c>
      <c r="L31" s="52">
        <f>'[1]Septiembre 2024'!D36</f>
        <v>2646865.5208680532</v>
      </c>
      <c r="M31" s="52">
        <f>'[1]Octubre 2024'!D36</f>
        <v>2545432.1936874185</v>
      </c>
      <c r="N31" s="52">
        <f>'[1]Noviembre 2024'!D36</f>
        <v>2557289.5566274822</v>
      </c>
      <c r="O31" s="52">
        <f>'[1]Diciembre 2024'!D36</f>
        <v>2649487.6889104974</v>
      </c>
    </row>
    <row r="32" spans="1:15" x14ac:dyDescent="0.2">
      <c r="A32" s="44" t="s">
        <v>120</v>
      </c>
      <c r="B32" s="49" t="s">
        <v>44</v>
      </c>
      <c r="C32" s="50">
        <f t="shared" si="0"/>
        <v>37012551.465806328</v>
      </c>
      <c r="D32" s="51">
        <f>'[1]Enero 2024'!D37</f>
        <v>3022541.5620120964</v>
      </c>
      <c r="E32" s="52">
        <f>'[1]Febrero 2024'!D37</f>
        <v>3541572.7589749331</v>
      </c>
      <c r="F32" s="52">
        <f>'[1]Marzo 2024'!D37</f>
        <v>2670639.9485977017</v>
      </c>
      <c r="G32" s="52">
        <f>'[1]Abril 2024'!D37</f>
        <v>3420669.1482992866</v>
      </c>
      <c r="H32" s="52">
        <f>'[1]Mayo 2024'!D37</f>
        <v>3639451.9147108099</v>
      </c>
      <c r="I32" s="52">
        <f>'[1]Junio 2024'!D37</f>
        <v>3440072.9979618397</v>
      </c>
      <c r="J32" s="52">
        <f>'[1]Julio 2024'!D37</f>
        <v>2962609.9349086033</v>
      </c>
      <c r="K32" s="52">
        <f>'[1]Agosto 2024'!D37</f>
        <v>3080084.3130165264</v>
      </c>
      <c r="L32" s="52">
        <f>'[1]Septiembre 2024'!D37</f>
        <v>2859609.4439236671</v>
      </c>
      <c r="M32" s="52">
        <f>'[1]Octubre 2024'!D37</f>
        <v>2750023.3323333752</v>
      </c>
      <c r="N32" s="52">
        <f>'[1]Noviembre 2024'!D37</f>
        <v>2762833.740257808</v>
      </c>
      <c r="O32" s="52">
        <f>'[1]Diciembre 2024'!D37</f>
        <v>2862442.3708096799</v>
      </c>
    </row>
    <row r="33" spans="1:15" x14ac:dyDescent="0.2">
      <c r="A33" s="44" t="s">
        <v>121</v>
      </c>
      <c r="B33" s="49" t="s">
        <v>45</v>
      </c>
      <c r="C33" s="50">
        <f t="shared" si="0"/>
        <v>19774130.029278643</v>
      </c>
      <c r="D33" s="51">
        <f>'[1]Enero 2024'!D38</f>
        <v>1614807.0721723239</v>
      </c>
      <c r="E33" s="52">
        <f>'[1]Febrero 2024'!D38</f>
        <v>1892101.9349022552</v>
      </c>
      <c r="F33" s="52">
        <f>'[1]Marzo 2024'!D38</f>
        <v>1426801.9769927126</v>
      </c>
      <c r="G33" s="52">
        <f>'[1]Abril 2024'!D38</f>
        <v>1827508.611182916</v>
      </c>
      <c r="H33" s="52">
        <f>'[1]Mayo 2024'!D38</f>
        <v>1944394.3350753505</v>
      </c>
      <c r="I33" s="52">
        <f>'[1]Junio 2024'!D38</f>
        <v>1837875.2092989732</v>
      </c>
      <c r="J33" s="52">
        <f>'[1]Julio 2024'!D38</f>
        <v>1582788.317985503</v>
      </c>
      <c r="K33" s="52">
        <f>'[1]Agosto 2024'!D38</f>
        <v>1645549.5580464795</v>
      </c>
      <c r="L33" s="52">
        <f>'[1]Septiembre 2024'!D38</f>
        <v>1527759.8203231005</v>
      </c>
      <c r="M33" s="52">
        <f>'[1]Octubre 2024'!D38</f>
        <v>1469212.9238198588</v>
      </c>
      <c r="N33" s="52">
        <f>'[1]Noviembre 2024'!D38</f>
        <v>1476056.9446180428</v>
      </c>
      <c r="O33" s="52">
        <f>'[1]Diciembre 2024'!D38</f>
        <v>1529273.3248611274</v>
      </c>
    </row>
    <row r="34" spans="1:15" x14ac:dyDescent="0.2">
      <c r="A34" s="44" t="s">
        <v>122</v>
      </c>
      <c r="B34" s="49" t="s">
        <v>46</v>
      </c>
      <c r="C34" s="50">
        <f t="shared" si="0"/>
        <v>17741317.219565127</v>
      </c>
      <c r="D34" s="51">
        <f>'[1]Enero 2024'!D39</f>
        <v>1448802.2721296684</v>
      </c>
      <c r="E34" s="52">
        <f>'[1]Febrero 2024'!D39</f>
        <v>1697590.7708278806</v>
      </c>
      <c r="F34" s="52">
        <f>'[1]Marzo 2024'!D39</f>
        <v>1280124.4072861902</v>
      </c>
      <c r="G34" s="52">
        <f>'[1]Abril 2024'!D39</f>
        <v>1639637.7461095203</v>
      </c>
      <c r="H34" s="52">
        <f>'[1]Mayo 2024'!D39</f>
        <v>1744507.4269978194</v>
      </c>
      <c r="I34" s="52">
        <f>'[1]Junio 2024'!D39</f>
        <v>1648938.6410359924</v>
      </c>
      <c r="J34" s="52">
        <f>'[1]Julio 2024'!D39</f>
        <v>1420075.0980814253</v>
      </c>
      <c r="K34" s="52">
        <f>'[1]Agosto 2024'!D39</f>
        <v>1476384.3803288064</v>
      </c>
      <c r="L34" s="52">
        <f>'[1]Septiembre 2024'!D39</f>
        <v>1370703.6197054235</v>
      </c>
      <c r="M34" s="52">
        <f>'[1]Octubre 2024'!D39</f>
        <v>1318175.4396263452</v>
      </c>
      <c r="N34" s="52">
        <f>'[1]Noviembre 2024'!D39</f>
        <v>1324315.8839269592</v>
      </c>
      <c r="O34" s="52">
        <f>'[1]Diciembre 2024'!D39</f>
        <v>1372061.5335090968</v>
      </c>
    </row>
    <row r="35" spans="1:15" x14ac:dyDescent="0.2">
      <c r="A35" s="44" t="s">
        <v>123</v>
      </c>
      <c r="B35" s="49" t="s">
        <v>47</v>
      </c>
      <c r="C35" s="50">
        <f t="shared" si="0"/>
        <v>21700337.760561649</v>
      </c>
      <c r="D35" s="51">
        <f>'[1]Enero 2024'!D40</f>
        <v>1772106.2232522091</v>
      </c>
      <c r="E35" s="52">
        <f>'[1]Febrero 2024'!D40</f>
        <v>2076412.5149372746</v>
      </c>
      <c r="F35" s="52">
        <f>'[1]Marzo 2024'!D40</f>
        <v>1565787.4592882132</v>
      </c>
      <c r="G35" s="52">
        <f>'[1]Abril 2024'!D40</f>
        <v>2005527.12378674</v>
      </c>
      <c r="H35" s="52">
        <f>'[1]Mayo 2024'!D40</f>
        <v>2133798.7435291992</v>
      </c>
      <c r="I35" s="52">
        <f>'[1]Junio 2024'!D40</f>
        <v>2016903.5373236875</v>
      </c>
      <c r="J35" s="52">
        <f>'[1]Julio 2024'!D40</f>
        <v>1736968.5064728807</v>
      </c>
      <c r="K35" s="52">
        <f>'[1]Agosto 2024'!D40</f>
        <v>1805843.3497948532</v>
      </c>
      <c r="L35" s="52">
        <f>'[1]Septiembre 2024'!D40</f>
        <v>1676579.6557895732</v>
      </c>
      <c r="M35" s="52">
        <f>'[1]Octubre 2024'!D40</f>
        <v>1612329.6773039538</v>
      </c>
      <c r="N35" s="52">
        <f>'[1]Noviembre 2024'!D40</f>
        <v>1619840.3775340526</v>
      </c>
      <c r="O35" s="52">
        <f>'[1]Diciembre 2024'!D40</f>
        <v>1678240.5915490075</v>
      </c>
    </row>
    <row r="36" spans="1:15" x14ac:dyDescent="0.2">
      <c r="A36" s="44" t="s">
        <v>124</v>
      </c>
      <c r="B36" s="49" t="s">
        <v>48</v>
      </c>
      <c r="C36" s="50">
        <f t="shared" si="0"/>
        <v>17289042.262065575</v>
      </c>
      <c r="D36" s="51">
        <f>'[1]Enero 2024'!D41</f>
        <v>1411868.3185825166</v>
      </c>
      <c r="E36" s="52">
        <f>'[1]Febrero 2024'!D41</f>
        <v>1654314.5143793966</v>
      </c>
      <c r="F36" s="52">
        <f>'[1]Marzo 2024'!D41</f>
        <v>1247490.5163110031</v>
      </c>
      <c r="G36" s="52">
        <f>'[1]Abril 2024'!D41</f>
        <v>1597838.8716088978</v>
      </c>
      <c r="H36" s="52">
        <f>'[1]Mayo 2024'!D41</f>
        <v>1700035.1359814014</v>
      </c>
      <c r="I36" s="52">
        <f>'[1]Junio 2024'!D41</f>
        <v>1606902.6611499288</v>
      </c>
      <c r="J36" s="52">
        <f>'[1]Julio 2024'!D41</f>
        <v>1383873.4791890776</v>
      </c>
      <c r="K36" s="52">
        <f>'[1]Agosto 2024'!D41</f>
        <v>1438747.283003821</v>
      </c>
      <c r="L36" s="52">
        <f>'[1]Septiembre 2024'!D41</f>
        <v>1335760.6155488277</v>
      </c>
      <c r="M36" s="52">
        <f>'[1]Octubre 2024'!D41</f>
        <v>1284571.5232115882</v>
      </c>
      <c r="N36" s="52">
        <f>'[1]Noviembre 2024'!D41</f>
        <v>1290555.4307031976</v>
      </c>
      <c r="O36" s="52">
        <f>'[1]Diciembre 2024'!D41</f>
        <v>1337083.912395922</v>
      </c>
    </row>
    <row r="37" spans="1:15" x14ac:dyDescent="0.2">
      <c r="A37" s="44" t="s">
        <v>125</v>
      </c>
      <c r="B37" s="49" t="s">
        <v>49</v>
      </c>
      <c r="C37" s="50">
        <f t="shared" si="0"/>
        <v>17705674.461650908</v>
      </c>
      <c r="D37" s="51">
        <f>'[1]Enero 2024'!D42</f>
        <v>1445891.5914844824</v>
      </c>
      <c r="E37" s="52">
        <f>'[1]Febrero 2024'!D42</f>
        <v>1694180.26775569</v>
      </c>
      <c r="F37" s="52">
        <f>'[1]Marzo 2024'!D42</f>
        <v>1277552.6047653116</v>
      </c>
      <c r="G37" s="52">
        <f>'[1]Abril 2024'!D42</f>
        <v>1636343.672139232</v>
      </c>
      <c r="H37" s="52">
        <f>'[1]Mayo 2024'!D42</f>
        <v>1741002.6671690806</v>
      </c>
      <c r="I37" s="52">
        <f>'[1]Junio 2024'!D42</f>
        <v>1645625.8813310349</v>
      </c>
      <c r="J37" s="52">
        <f>'[1]Julio 2024'!D42</f>
        <v>1417222.131060177</v>
      </c>
      <c r="K37" s="52">
        <f>'[1]Agosto 2024'!D42</f>
        <v>1473418.2865261228</v>
      </c>
      <c r="L37" s="52">
        <f>'[1]Septiembre 2024'!D42</f>
        <v>1367949.8412410247</v>
      </c>
      <c r="M37" s="52">
        <f>'[1]Octubre 2024'!D42</f>
        <v>1315527.1916128742</v>
      </c>
      <c r="N37" s="52">
        <f>'[1]Noviembre 2024'!D42</f>
        <v>1321655.2996045779</v>
      </c>
      <c r="O37" s="52">
        <f>'[1]Diciembre 2024'!D42</f>
        <v>1369305.0269612998</v>
      </c>
    </row>
    <row r="38" spans="1:15" x14ac:dyDescent="0.2">
      <c r="A38" s="44" t="s">
        <v>126</v>
      </c>
      <c r="B38" s="49" t="s">
        <v>50</v>
      </c>
      <c r="C38" s="50">
        <f t="shared" si="0"/>
        <v>17976278.387551136</v>
      </c>
      <c r="D38" s="51">
        <f>'[1]Enero 2024'!D43</f>
        <v>1467989.8143976664</v>
      </c>
      <c r="E38" s="52">
        <f>'[1]Febrero 2024'!D43</f>
        <v>1720073.2001390543</v>
      </c>
      <c r="F38" s="52">
        <f>'[1]Marzo 2024'!D43</f>
        <v>1297078.0259031698</v>
      </c>
      <c r="G38" s="52">
        <f>'[1]Abril 2024'!D43</f>
        <v>1661352.6613625425</v>
      </c>
      <c r="H38" s="52">
        <f>'[1]Mayo 2024'!D43</f>
        <v>1767611.2077112179</v>
      </c>
      <c r="I38" s="52">
        <f>'[1]Junio 2024'!D43</f>
        <v>1670776.7348054796</v>
      </c>
      <c r="J38" s="52">
        <f>'[1]Julio 2024'!D43</f>
        <v>1438882.1854889542</v>
      </c>
      <c r="K38" s="52">
        <f>'[1]Agosto 2024'!D43</f>
        <v>1495937.212517377</v>
      </c>
      <c r="L38" s="52">
        <f>'[1]Septiembre 2024'!D43</f>
        <v>1388856.8447147517</v>
      </c>
      <c r="M38" s="52">
        <f>'[1]Octubre 2024'!D43</f>
        <v>1335632.9957408097</v>
      </c>
      <c r="N38" s="52">
        <f>'[1]Noviembre 2024'!D43</f>
        <v>1341854.7624115145</v>
      </c>
      <c r="O38" s="52">
        <f>'[1]Diciembre 2024'!D43</f>
        <v>1390232.7423585982</v>
      </c>
    </row>
    <row r="39" spans="1:15" x14ac:dyDescent="0.2">
      <c r="A39" s="44" t="s">
        <v>127</v>
      </c>
      <c r="B39" s="49" t="s">
        <v>51</v>
      </c>
      <c r="C39" s="50">
        <f t="shared" si="0"/>
        <v>15666049.889183324</v>
      </c>
      <c r="D39" s="51">
        <f>'[1]Enero 2024'!D44</f>
        <v>1279330.5251154222</v>
      </c>
      <c r="E39" s="52">
        <f>'[1]Febrero 2024'!D44</f>
        <v>1499017.3152350991</v>
      </c>
      <c r="F39" s="52">
        <f>'[1]Marzo 2024'!D44</f>
        <v>1130383.5324465418</v>
      </c>
      <c r="G39" s="52">
        <f>'[1]Abril 2024'!D44</f>
        <v>1447843.2696312205</v>
      </c>
      <c r="H39" s="52">
        <f>'[1]Mayo 2024'!D44</f>
        <v>1540445.9570374882</v>
      </c>
      <c r="I39" s="52">
        <f>'[1]Junio 2024'!D44</f>
        <v>1456056.2045632149</v>
      </c>
      <c r="J39" s="52">
        <f>'[1]Julio 2024'!D44</f>
        <v>1253963.6746022755</v>
      </c>
      <c r="K39" s="52">
        <f>'[1]Agosto 2024'!D44</f>
        <v>1303686.2523564652</v>
      </c>
      <c r="L39" s="52">
        <f>'[1]Septiembre 2024'!D44</f>
        <v>1210367.3602041418</v>
      </c>
      <c r="M39" s="52">
        <f>'[1]Octubre 2024'!D44</f>
        <v>1163983.5951475459</v>
      </c>
      <c r="N39" s="52">
        <f>'[1]Noviembre 2024'!D44</f>
        <v>1169405.7690236256</v>
      </c>
      <c r="O39" s="52">
        <f>'[1]Diciembre 2024'!D44</f>
        <v>1211566.4338202823</v>
      </c>
    </row>
    <row r="40" spans="1:15" x14ac:dyDescent="0.2">
      <c r="A40" s="44" t="s">
        <v>128</v>
      </c>
      <c r="B40" s="49" t="s">
        <v>52</v>
      </c>
      <c r="C40" s="50">
        <f t="shared" si="0"/>
        <v>15384342.038434453</v>
      </c>
      <c r="D40" s="51">
        <f>'[1]Enero 2024'!D45</f>
        <v>1256325.5267158877</v>
      </c>
      <c r="E40" s="52">
        <f>'[1]Febrero 2024'!D45</f>
        <v>1472061.8957708862</v>
      </c>
      <c r="F40" s="52">
        <f>'[1]Marzo 2024'!D45</f>
        <v>1110056.907821958</v>
      </c>
      <c r="G40" s="52">
        <f>'[1]Abril 2024'!D45</f>
        <v>1421808.0649309824</v>
      </c>
      <c r="H40" s="52">
        <f>'[1]Mayo 2024'!D45</f>
        <v>1512745.5652462272</v>
      </c>
      <c r="I40" s="52">
        <f>'[1]Junio 2024'!D45</f>
        <v>1429873.314373374</v>
      </c>
      <c r="J40" s="52">
        <f>'[1]Julio 2024'!D45</f>
        <v>1231414.8244333975</v>
      </c>
      <c r="K40" s="52">
        <f>'[1]Agosto 2024'!D45</f>
        <v>1280243.2878057293</v>
      </c>
      <c r="L40" s="52">
        <f>'[1]Septiembre 2024'!D45</f>
        <v>1188602.4615812211</v>
      </c>
      <c r="M40" s="52">
        <f>'[1]Octubre 2024'!D45</f>
        <v>1143052.7721758687</v>
      </c>
      <c r="N40" s="52">
        <f>'[1]Noviembre 2024'!D45</f>
        <v>1148377.4441953977</v>
      </c>
      <c r="O40" s="52">
        <f>'[1]Diciembre 2024'!D45</f>
        <v>1189779.9733835235</v>
      </c>
    </row>
    <row r="41" spans="1:15" x14ac:dyDescent="0.2">
      <c r="A41" s="44" t="s">
        <v>129</v>
      </c>
      <c r="B41" s="49" t="s">
        <v>53</v>
      </c>
      <c r="C41" s="50">
        <f t="shared" si="0"/>
        <v>63900879.140532486</v>
      </c>
      <c r="D41" s="51">
        <f>'[1]Enero 2024'!D46</f>
        <v>5218312.583227464</v>
      </c>
      <c r="E41" s="52">
        <f>'[1]Febrero 2024'!D46</f>
        <v>6114401.8414329868</v>
      </c>
      <c r="F41" s="52">
        <f>'[1]Marzo 2024'!D46</f>
        <v>4610766.721685715</v>
      </c>
      <c r="G41" s="52">
        <f>'[1]Abril 2024'!D46</f>
        <v>5905665.9746128917</v>
      </c>
      <c r="H41" s="52">
        <f>'[1]Mayo 2024'!D46</f>
        <v>6283386.7898722701</v>
      </c>
      <c r="I41" s="52">
        <f>'[1]Junio 2024'!D46</f>
        <v>5939166.0442661103</v>
      </c>
      <c r="J41" s="52">
        <f>'[1]Julio 2024'!D46</f>
        <v>5114842.7193956282</v>
      </c>
      <c r="K41" s="52">
        <f>'[1]Agosto 2024'!D46</f>
        <v>5317658.1357961595</v>
      </c>
      <c r="L41" s="52">
        <f>'[1]Septiembre 2024'!D46</f>
        <v>4937015.9642765038</v>
      </c>
      <c r="M41" s="52">
        <f>'[1]Octubre 2024'!D46</f>
        <v>4747819.3648828771</v>
      </c>
      <c r="N41" s="52">
        <f>'[1]Noviembre 2024'!D46</f>
        <v>4769936.0873486698</v>
      </c>
      <c r="O41" s="52">
        <f>'[1]Diciembre 2024'!D46</f>
        <v>4941906.9137352118</v>
      </c>
    </row>
    <row r="42" spans="1:15" x14ac:dyDescent="0.2">
      <c r="A42" s="44" t="s">
        <v>130</v>
      </c>
      <c r="B42" s="49" t="s">
        <v>54</v>
      </c>
      <c r="C42" s="50">
        <f t="shared" si="0"/>
        <v>18773528.25056145</v>
      </c>
      <c r="D42" s="51">
        <f>'[1]Enero 2024'!D47</f>
        <v>1533095.3191744264</v>
      </c>
      <c r="E42" s="52">
        <f>'[1]Febrero 2024'!D47</f>
        <v>1796358.6299490558</v>
      </c>
      <c r="F42" s="52">
        <f>'[1]Marzo 2024'!D47</f>
        <v>1354603.5746386144</v>
      </c>
      <c r="G42" s="52">
        <f>'[1]Abril 2024'!D47</f>
        <v>1735033.8290173758</v>
      </c>
      <c r="H42" s="52">
        <f>'[1]Mayo 2024'!D47</f>
        <v>1846004.9532252604</v>
      </c>
      <c r="I42" s="52">
        <f>'[1]Junio 2024'!D47</f>
        <v>1744875.861122245</v>
      </c>
      <c r="J42" s="52">
        <f>'[1]Julio 2024'!D47</f>
        <v>1502696.7638203329</v>
      </c>
      <c r="K42" s="52">
        <f>'[1]Agosto 2024'!D47</f>
        <v>1562282.1873803292</v>
      </c>
      <c r="L42" s="52">
        <f>'[1]Septiembre 2024'!D47</f>
        <v>1450452.7938493944</v>
      </c>
      <c r="M42" s="52">
        <f>'[1]Octubre 2024'!D47</f>
        <v>1394868.4614990521</v>
      </c>
      <c r="N42" s="52">
        <f>'[1]Noviembre 2024'!D47</f>
        <v>1401366.1641849298</v>
      </c>
      <c r="O42" s="52">
        <f>'[1]Diciembre 2024'!D47</f>
        <v>1451889.7127004352</v>
      </c>
    </row>
    <row r="43" spans="1:15" x14ac:dyDescent="0.2">
      <c r="A43" s="44" t="s">
        <v>131</v>
      </c>
      <c r="B43" s="49" t="s">
        <v>55</v>
      </c>
      <c r="C43" s="50">
        <f t="shared" si="0"/>
        <v>15876118.651538601</v>
      </c>
      <c r="D43" s="51">
        <f>'[1]Enero 2024'!D48</f>
        <v>1296485.2885660278</v>
      </c>
      <c r="E43" s="52">
        <f>'[1]Febrero 2024'!D48</f>
        <v>1519117.896708288</v>
      </c>
      <c r="F43" s="52">
        <f>'[1]Marzo 2024'!D48</f>
        <v>1145541.0400076397</v>
      </c>
      <c r="G43" s="52">
        <f>'[1]Abril 2024'!D48</f>
        <v>1467257.6495091915</v>
      </c>
      <c r="H43" s="52">
        <f>'[1]Mayo 2024'!D48</f>
        <v>1561102.0623071063</v>
      </c>
      <c r="I43" s="52">
        <f>'[1]Junio 2024'!D48</f>
        <v>1475580.7131008466</v>
      </c>
      <c r="J43" s="52">
        <f>'[1]Julio 2024'!D48</f>
        <v>1270778.2895834302</v>
      </c>
      <c r="K43" s="52">
        <f>'[1]Agosto 2024'!D48</f>
        <v>1321167.6059503413</v>
      </c>
      <c r="L43" s="52">
        <f>'[1]Septiembre 2024'!D48</f>
        <v>1226597.3846935229</v>
      </c>
      <c r="M43" s="52">
        <f>'[1]Octubre 2024'!D48</f>
        <v>1179591.6517389731</v>
      </c>
      <c r="N43" s="52">
        <f>'[1]Noviembre 2024'!D48</f>
        <v>1185086.5324788431</v>
      </c>
      <c r="O43" s="52">
        <f>'[1]Diciembre 2024'!D48</f>
        <v>1227812.5368943925</v>
      </c>
    </row>
    <row r="44" spans="1:15" x14ac:dyDescent="0.2">
      <c r="A44" s="44" t="s">
        <v>132</v>
      </c>
      <c r="B44" s="49" t="s">
        <v>56</v>
      </c>
      <c r="C44" s="50">
        <f t="shared" si="0"/>
        <v>19135595.935989872</v>
      </c>
      <c r="D44" s="51">
        <f>'[1]Enero 2024'!D49</f>
        <v>1562662.711427293</v>
      </c>
      <c r="E44" s="52">
        <f>'[1]Febrero 2024'!D49</f>
        <v>1831003.3383205666</v>
      </c>
      <c r="F44" s="52">
        <f>'[1]Marzo 2024'!D49</f>
        <v>1380728.5616094465</v>
      </c>
      <c r="G44" s="52">
        <f>'[1]Abril 2024'!D49</f>
        <v>1768495.8226409527</v>
      </c>
      <c r="H44" s="52">
        <f>'[1]Mayo 2024'!D49</f>
        <v>1881607.1443415564</v>
      </c>
      <c r="I44" s="52">
        <f>'[1]Junio 2024'!D49</f>
        <v>1778527.6689212164</v>
      </c>
      <c r="J44" s="52">
        <f>'[1]Julio 2024'!D49</f>
        <v>1531677.8872360089</v>
      </c>
      <c r="K44" s="52">
        <f>'[1]Agosto 2024'!D49</f>
        <v>1592412.4797804232</v>
      </c>
      <c r="L44" s="52">
        <f>'[1]Septiembre 2024'!D49</f>
        <v>1478426.336109706</v>
      </c>
      <c r="M44" s="52">
        <f>'[1]Octubre 2024'!D49</f>
        <v>1421770.0001225634</v>
      </c>
      <c r="N44" s="52">
        <f>'[1]Noviembre 2024'!D49</f>
        <v>1428393.0179937745</v>
      </c>
      <c r="O44" s="52">
        <f>'[1]Diciembre 2024'!D49</f>
        <v>1479890.9674863627</v>
      </c>
    </row>
    <row r="45" spans="1:15" x14ac:dyDescent="0.2">
      <c r="A45" s="44" t="s">
        <v>133</v>
      </c>
      <c r="B45" s="49" t="s">
        <v>57</v>
      </c>
      <c r="C45" s="50">
        <f t="shared" si="0"/>
        <v>17262753.110412274</v>
      </c>
      <c r="D45" s="51">
        <f>'[1]Enero 2024'!D50</f>
        <v>1409721.4778391661</v>
      </c>
      <c r="E45" s="52">
        <f>'[1]Febrero 2024'!D50</f>
        <v>1651799.0178879448</v>
      </c>
      <c r="F45" s="52">
        <f>'[1]Marzo 2024'!D50</f>
        <v>1245593.6230723697</v>
      </c>
      <c r="G45" s="52">
        <f>'[1]Abril 2024'!D50</f>
        <v>1595409.2501309377</v>
      </c>
      <c r="H45" s="52">
        <f>'[1]Mayo 2024'!D50</f>
        <v>1697450.1182095481</v>
      </c>
      <c r="I45" s="52">
        <f>'[1]Junio 2024'!D50</f>
        <v>1604459.2575703238</v>
      </c>
      <c r="J45" s="52">
        <f>'[1]Julio 2024'!D50</f>
        <v>1381769.2064820107</v>
      </c>
      <c r="K45" s="52">
        <f>'[1]Agosto 2024'!D50</f>
        <v>1436559.5709871375</v>
      </c>
      <c r="L45" s="52">
        <f>'[1]Septiembre 2024'!D50</f>
        <v>1333729.5016870885</v>
      </c>
      <c r="M45" s="52">
        <f>'[1]Octubre 2024'!D50</f>
        <v>1282618.2458078233</v>
      </c>
      <c r="N45" s="52">
        <f>'[1]Noviembre 2024'!D50</f>
        <v>1288593.0543656028</v>
      </c>
      <c r="O45" s="52">
        <f>'[1]Diciembre 2024'!D50</f>
        <v>1335050.7863723193</v>
      </c>
    </row>
    <row r="46" spans="1:15" x14ac:dyDescent="0.2">
      <c r="A46" s="44" t="s">
        <v>134</v>
      </c>
      <c r="B46" s="49" t="s">
        <v>58</v>
      </c>
      <c r="C46" s="50">
        <f t="shared" si="0"/>
        <v>27227270.210643016</v>
      </c>
      <c r="D46" s="51">
        <f>'[1]Enero 2024'!D51</f>
        <v>2223449.9533983842</v>
      </c>
      <c r="E46" s="52">
        <f>'[1]Febrero 2024'!D51</f>
        <v>2605261.0441716355</v>
      </c>
      <c r="F46" s="52">
        <f>'[1]Marzo 2024'!D51</f>
        <v>1964583.1653347034</v>
      </c>
      <c r="G46" s="52">
        <f>'[1]Abril 2024'!D51</f>
        <v>2516321.6128992639</v>
      </c>
      <c r="H46" s="52">
        <f>'[1]Mayo 2024'!D51</f>
        <v>2677263.1654972173</v>
      </c>
      <c r="I46" s="52">
        <f>'[1]Junio 2024'!D51</f>
        <v>2530595.523693474</v>
      </c>
      <c r="J46" s="52">
        <f>'[1]Julio 2024'!D51</f>
        <v>2179362.8926396086</v>
      </c>
      <c r="K46" s="52">
        <f>'[1]Agosto 2024'!D51</f>
        <v>2265779.7028540187</v>
      </c>
      <c r="L46" s="52">
        <f>'[1]Septiembre 2024'!D51</f>
        <v>2103593.4012424373</v>
      </c>
      <c r="M46" s="52">
        <f>'[1]Octubre 2024'!D51</f>
        <v>2022979.3783383679</v>
      </c>
      <c r="N46" s="52">
        <f>'[1]Noviembre 2024'!D51</f>
        <v>2032403.0042234769</v>
      </c>
      <c r="O46" s="52">
        <f>'[1]Diciembre 2024'!D51</f>
        <v>2105677.3663504287</v>
      </c>
    </row>
    <row r="47" spans="1:15" x14ac:dyDescent="0.2">
      <c r="A47" s="44" t="s">
        <v>135</v>
      </c>
      <c r="B47" s="49" t="s">
        <v>59</v>
      </c>
      <c r="C47" s="50">
        <f t="shared" si="0"/>
        <v>15955920.823287537</v>
      </c>
      <c r="D47" s="51">
        <f>'[1]Enero 2024'!D52</f>
        <v>1303002.1422088472</v>
      </c>
      <c r="E47" s="52">
        <f>'[1]Febrero 2024'!D52</f>
        <v>1526753.8252347005</v>
      </c>
      <c r="F47" s="52">
        <f>'[1]Marzo 2024'!D52</f>
        <v>1151299.1641957129</v>
      </c>
      <c r="G47" s="52">
        <f>'[1]Abril 2024'!D52</f>
        <v>1474632.8996894187</v>
      </c>
      <c r="H47" s="52">
        <f>'[1]Mayo 2024'!D52</f>
        <v>1568949.0265197209</v>
      </c>
      <c r="I47" s="52">
        <f>'[1]Junio 2024'!D52</f>
        <v>1482997.7996117789</v>
      </c>
      <c r="J47" s="52">
        <f>'[1]Julio 2024'!D52</f>
        <v>1277165.9256011494</v>
      </c>
      <c r="K47" s="52">
        <f>'[1]Agosto 2024'!D52</f>
        <v>1327808.5266006137</v>
      </c>
      <c r="L47" s="52">
        <f>'[1]Septiembre 2024'!D52</f>
        <v>1232762.9429958111</v>
      </c>
      <c r="M47" s="52">
        <f>'[1]Octubre 2024'!D52</f>
        <v>1185520.9331743042</v>
      </c>
      <c r="N47" s="52">
        <f>'[1]Noviembre 2024'!D52</f>
        <v>1191043.4342303339</v>
      </c>
      <c r="O47" s="52">
        <f>'[1]Diciembre 2024'!D52</f>
        <v>1233984.2032251456</v>
      </c>
    </row>
    <row r="48" spans="1:15" x14ac:dyDescent="0.2">
      <c r="A48" s="44" t="s">
        <v>136</v>
      </c>
      <c r="B48" s="49" t="s">
        <v>60</v>
      </c>
      <c r="C48" s="50">
        <f t="shared" si="0"/>
        <v>22215927.928265523</v>
      </c>
      <c r="D48" s="51">
        <f>'[1]Enero 2024'!D53</f>
        <v>1814210.6621285584</v>
      </c>
      <c r="E48" s="52">
        <f>'[1]Febrero 2024'!D53</f>
        <v>2125747.1330714044</v>
      </c>
      <c r="F48" s="52">
        <f>'[1]Marzo 2024'!D53</f>
        <v>1602989.8580541089</v>
      </c>
      <c r="G48" s="52">
        <f>'[1]Abril 2024'!D53</f>
        <v>2053177.5372271771</v>
      </c>
      <c r="H48" s="52">
        <f>'[1]Mayo 2024'!D53</f>
        <v>2184496.8323866916</v>
      </c>
      <c r="I48" s="52">
        <f>'[1]Junio 2024'!D53</f>
        <v>2064824.2491819696</v>
      </c>
      <c r="J48" s="52">
        <f>'[1]Julio 2024'!D53</f>
        <v>1778238.0891600365</v>
      </c>
      <c r="K48" s="52">
        <f>'[1]Agosto 2024'!D53</f>
        <v>1848749.3674725969</v>
      </c>
      <c r="L48" s="52">
        <f>'[1]Septiembre 2024'!D53</f>
        <v>1716414.4268164316</v>
      </c>
      <c r="M48" s="52">
        <f>'[1]Octubre 2024'!D53</f>
        <v>1650637.8980278685</v>
      </c>
      <c r="N48" s="52">
        <f>'[1]Noviembre 2024'!D53</f>
        <v>1658327.0490836611</v>
      </c>
      <c r="O48" s="52">
        <f>'[1]Diciembre 2024'!D53</f>
        <v>1718114.8256550215</v>
      </c>
    </row>
    <row r="49" spans="1:15" x14ac:dyDescent="0.2">
      <c r="A49" s="44" t="s">
        <v>137</v>
      </c>
      <c r="B49" s="49" t="s">
        <v>61</v>
      </c>
      <c r="C49" s="50">
        <f t="shared" si="0"/>
        <v>29956282.361125335</v>
      </c>
      <c r="D49" s="51">
        <f>'[1]Enero 2024'!D54</f>
        <v>2446308.2088117991</v>
      </c>
      <c r="E49" s="52">
        <f>'[1]Febrero 2024'!D54</f>
        <v>2866388.5457433313</v>
      </c>
      <c r="F49" s="52">
        <f>'[1]Marzo 2024'!D54</f>
        <v>2161494.9852620531</v>
      </c>
      <c r="G49" s="52">
        <f>'[1]Abril 2024'!D54</f>
        <v>2768534.6406099545</v>
      </c>
      <c r="H49" s="52">
        <f>'[1]Mayo 2024'!D54</f>
        <v>2945607.5001350939</v>
      </c>
      <c r="I49" s="52">
        <f>'[1]Junio 2024'!D54</f>
        <v>2784239.2374660037</v>
      </c>
      <c r="J49" s="52">
        <f>'[1]Julio 2024'!D54</f>
        <v>2397802.2649421226</v>
      </c>
      <c r="K49" s="52">
        <f>'[1]Agosto 2024'!D54</f>
        <v>2492880.7045911597</v>
      </c>
      <c r="L49" s="52">
        <f>'[1]Septiembre 2024'!D54</f>
        <v>2314438.3338137912</v>
      </c>
      <c r="M49" s="52">
        <f>'[1]Octubre 2024'!D54</f>
        <v>2225744.2997186449</v>
      </c>
      <c r="N49" s="52">
        <f>'[1]Noviembre 2024'!D54</f>
        <v>2236112.4635373442</v>
      </c>
      <c r="O49" s="52">
        <f>'[1]Diciembre 2024'!D54</f>
        <v>2316731.1764940433</v>
      </c>
    </row>
    <row r="50" spans="1:15" x14ac:dyDescent="0.2">
      <c r="A50" s="44" t="s">
        <v>138</v>
      </c>
      <c r="B50" s="49" t="s">
        <v>62</v>
      </c>
      <c r="C50" s="50">
        <f t="shared" si="0"/>
        <v>26881042.387644753</v>
      </c>
      <c r="D50" s="51">
        <f>'[1]Enero 2024'!D55</f>
        <v>2195176.0856564101</v>
      </c>
      <c r="E50" s="52">
        <f>'[1]Febrero 2024'!D55</f>
        <v>2572131.9844940649</v>
      </c>
      <c r="F50" s="52">
        <f>'[1]Marzo 2024'!D55</f>
        <v>1939601.103336913</v>
      </c>
      <c r="G50" s="52">
        <f>'[1]Abril 2024'!D55</f>
        <v>2484323.5261554434</v>
      </c>
      <c r="H50" s="52">
        <f>'[1]Mayo 2024'!D55</f>
        <v>2643218.511361409</v>
      </c>
      <c r="I50" s="52">
        <f>'[1]Junio 2024'!D55</f>
        <v>2498415.9268305078</v>
      </c>
      <c r="J50" s="52">
        <f>'[1]Julio 2024'!D55</f>
        <v>2151649.6454428015</v>
      </c>
      <c r="K50" s="52">
        <f>'[1]Agosto 2024'!D55</f>
        <v>2236967.5609153034</v>
      </c>
      <c r="L50" s="52">
        <f>'[1]Septiembre 2024'!D55</f>
        <v>2076843.6551918406</v>
      </c>
      <c r="M50" s="52">
        <f>'[1]Octubre 2024'!D55</f>
        <v>1997254.7375383996</v>
      </c>
      <c r="N50" s="52">
        <f>'[1]Noviembre 2024'!D55</f>
        <v>2006558.5305702805</v>
      </c>
      <c r="O50" s="52">
        <f>'[1]Diciembre 2024'!D55</f>
        <v>2078901.1201513791</v>
      </c>
    </row>
    <row r="51" spans="1:15" x14ac:dyDescent="0.2">
      <c r="A51" s="44" t="s">
        <v>139</v>
      </c>
      <c r="B51" s="49" t="s">
        <v>63</v>
      </c>
      <c r="C51" s="50">
        <f t="shared" si="0"/>
        <v>20832133.104999539</v>
      </c>
      <c r="D51" s="51">
        <f>'[1]Enero 2024'!D56</f>
        <v>1701206.3649110955</v>
      </c>
      <c r="E51" s="52">
        <f>'[1]Febrero 2024'!D56</f>
        <v>1993337.724478838</v>
      </c>
      <c r="F51" s="52">
        <f>'[1]Marzo 2024'!D56</f>
        <v>1503142.1688427613</v>
      </c>
      <c r="G51" s="52">
        <f>'[1]Abril 2024'!D56</f>
        <v>1925288.3733608269</v>
      </c>
      <c r="H51" s="52">
        <f>'[1]Mayo 2024'!D56</f>
        <v>2048427.9984465346</v>
      </c>
      <c r="I51" s="52">
        <f>'[1]Junio 2024'!D56</f>
        <v>1936209.6301483558</v>
      </c>
      <c r="J51" s="52">
        <f>'[1]Julio 2024'!D56</f>
        <v>1667474.466309817</v>
      </c>
      <c r="K51" s="52">
        <f>'[1]Agosto 2024'!D56</f>
        <v>1733593.7092221072</v>
      </c>
      <c r="L51" s="52">
        <f>'[1]Septiembre 2024'!D56</f>
        <v>1609501.7015826732</v>
      </c>
      <c r="M51" s="52">
        <f>'[1]Octubre 2024'!D56</f>
        <v>1547822.2881756471</v>
      </c>
      <c r="N51" s="52">
        <f>'[1]Noviembre 2024'!D56</f>
        <v>1555032.4942393298</v>
      </c>
      <c r="O51" s="52">
        <f>'[1]Diciembre 2024'!D56</f>
        <v>1611096.1852815519</v>
      </c>
    </row>
    <row r="52" spans="1:15" x14ac:dyDescent="0.2">
      <c r="A52" s="44" t="s">
        <v>140</v>
      </c>
      <c r="B52" s="49" t="s">
        <v>64</v>
      </c>
      <c r="C52" s="50">
        <f t="shared" si="0"/>
        <v>23493101.439756669</v>
      </c>
      <c r="D52" s="51">
        <f>'[1]Enero 2024'!D57</f>
        <v>1918507.9847259815</v>
      </c>
      <c r="E52" s="52">
        <f>'[1]Febrero 2024'!D57</f>
        <v>2247954.4043253227</v>
      </c>
      <c r="F52" s="52">
        <f>'[1]Marzo 2024'!D57</f>
        <v>1695144.2885377833</v>
      </c>
      <c r="G52" s="52">
        <f>'[1]Abril 2024'!D57</f>
        <v>2171212.8483518069</v>
      </c>
      <c r="H52" s="52">
        <f>'[1]Mayo 2024'!D57</f>
        <v>2310081.5704750288</v>
      </c>
      <c r="I52" s="52">
        <f>'[1]Junio 2024'!D57</f>
        <v>2183529.1191948284</v>
      </c>
      <c r="J52" s="52">
        <f>'[1]Julio 2024'!D57</f>
        <v>1880467.3812217137</v>
      </c>
      <c r="K52" s="52">
        <f>'[1]Agosto 2024'!D57</f>
        <v>1955032.2888588274</v>
      </c>
      <c r="L52" s="52">
        <f>'[1]Septiembre 2024'!D57</f>
        <v>1815089.5327021552</v>
      </c>
      <c r="M52" s="52">
        <f>'[1]Octubre 2024'!D57</f>
        <v>1745531.571037241</v>
      </c>
      <c r="N52" s="52">
        <f>'[1]Noviembre 2024'!D57</f>
        <v>1753662.7644009681</v>
      </c>
      <c r="O52" s="52">
        <f>'[1]Diciembre 2024'!D57</f>
        <v>1816887.6859250152</v>
      </c>
    </row>
    <row r="53" spans="1:15" x14ac:dyDescent="0.2">
      <c r="A53" s="44" t="s">
        <v>141</v>
      </c>
      <c r="B53" s="49" t="s">
        <v>65</v>
      </c>
      <c r="C53" s="50">
        <f t="shared" si="0"/>
        <v>38493748.183460452</v>
      </c>
      <c r="D53" s="51">
        <f>'[1]Enero 2024'!D58</f>
        <v>3143499.9521614891</v>
      </c>
      <c r="E53" s="52">
        <f>'[1]Febrero 2024'!D58</f>
        <v>3683302.1382848993</v>
      </c>
      <c r="F53" s="52">
        <f>'[1]Marzo 2024'!D58</f>
        <v>2777515.6696501495</v>
      </c>
      <c r="G53" s="52">
        <f>'[1]Abril 2024'!D58</f>
        <v>3557560.1140389065</v>
      </c>
      <c r="H53" s="52">
        <f>'[1]Mayo 2024'!D58</f>
        <v>3785098.2972659222</v>
      </c>
      <c r="I53" s="52">
        <f>'[1]Junio 2024'!D58</f>
        <v>3577740.4818633208</v>
      </c>
      <c r="J53" s="52">
        <f>'[1]Julio 2024'!D58</f>
        <v>3081169.9351650053</v>
      </c>
      <c r="K53" s="52">
        <f>'[1]Agosto 2024'!D58</f>
        <v>3203345.4931800384</v>
      </c>
      <c r="L53" s="52">
        <f>'[1]Septiembre 2024'!D58</f>
        <v>2974047.491406708</v>
      </c>
      <c r="M53" s="52">
        <f>'[1]Octubre 2024'!D58</f>
        <v>2860075.8786185868</v>
      </c>
      <c r="N53" s="52">
        <f>'[1]Noviembre 2024'!D58</f>
        <v>2873398.9432883137</v>
      </c>
      <c r="O53" s="52">
        <f>'[1]Diciembre 2024'!D58</f>
        <v>2976993.7885371041</v>
      </c>
    </row>
    <row r="54" spans="1:15" x14ac:dyDescent="0.2">
      <c r="A54" s="44" t="s">
        <v>142</v>
      </c>
      <c r="B54" s="49" t="s">
        <v>66</v>
      </c>
      <c r="C54" s="50">
        <f t="shared" si="0"/>
        <v>21964138.811193757</v>
      </c>
      <c r="D54" s="51">
        <f>'[1]Enero 2024'!D59</f>
        <v>1793648.9056142897</v>
      </c>
      <c r="E54" s="52">
        <f>'[1]Febrero 2024'!D59</f>
        <v>2101654.5092799445</v>
      </c>
      <c r="F54" s="52">
        <f>'[1]Marzo 2024'!D59</f>
        <v>1584822.019090204</v>
      </c>
      <c r="G54" s="52">
        <f>'[1]Abril 2024'!D59</f>
        <v>2029907.3969494766</v>
      </c>
      <c r="H54" s="52">
        <f>'[1]Mayo 2024'!D59</f>
        <v>2159738.3559256243</v>
      </c>
      <c r="I54" s="52">
        <f>'[1]Junio 2024'!D59</f>
        <v>2041422.1083266046</v>
      </c>
      <c r="J54" s="52">
        <f>'[1]Julio 2024'!D59</f>
        <v>1758084.0357323007</v>
      </c>
      <c r="K54" s="52">
        <f>'[1]Agosto 2024'!D59</f>
        <v>1827796.158926639</v>
      </c>
      <c r="L54" s="52">
        <f>'[1]Septiembre 2024'!D59</f>
        <v>1696961.0654959937</v>
      </c>
      <c r="M54" s="52">
        <f>'[1]Octubre 2024'!D59</f>
        <v>1631930.0294980621</v>
      </c>
      <c r="N54" s="52">
        <f>'[1]Noviembre 2024'!D59</f>
        <v>1639532.0338651538</v>
      </c>
      <c r="O54" s="52">
        <f>'[1]Diciembre 2024'!D59</f>
        <v>1698642.1924894634</v>
      </c>
    </row>
    <row r="55" spans="1:15" x14ac:dyDescent="0.2">
      <c r="A55" s="44" t="s">
        <v>143</v>
      </c>
      <c r="B55" s="49" t="s">
        <v>67</v>
      </c>
      <c r="C55" s="50">
        <f t="shared" si="0"/>
        <v>124595389.3476672</v>
      </c>
      <c r="D55" s="51">
        <f>'[1]Enero 2024'!D60</f>
        <v>10174784.710162891</v>
      </c>
      <c r="E55" s="52">
        <f>'[1]Febrero 2024'!D60</f>
        <v>11921999.952238653</v>
      </c>
      <c r="F55" s="52">
        <f>'[1]Marzo 2024'!D60</f>
        <v>8990177.9538320061</v>
      </c>
      <c r="G55" s="52">
        <f>'[1]Abril 2024'!D60</f>
        <v>11515002.005620794</v>
      </c>
      <c r="H55" s="52">
        <f>'[1]Mayo 2024'!D60</f>
        <v>12251490.652959431</v>
      </c>
      <c r="I55" s="52">
        <f>'[1]Junio 2024'!D60</f>
        <v>11580321.204319725</v>
      </c>
      <c r="J55" s="52">
        <f>'[1]Julio 2024'!D60</f>
        <v>9973036.8133690841</v>
      </c>
      <c r="K55" s="52">
        <f>'[1]Agosto 2024'!D60</f>
        <v>10368490.930933872</v>
      </c>
      <c r="L55" s="52">
        <f>'[1]Septiembre 2024'!D60</f>
        <v>9626306.1566315982</v>
      </c>
      <c r="M55" s="52">
        <f>'[1]Octubre 2024'!D60</f>
        <v>9257406.3186049387</v>
      </c>
      <c r="N55" s="52">
        <f>'[1]Noviembre 2024'!D60</f>
        <v>9300530.0077275801</v>
      </c>
      <c r="O55" s="52">
        <f>'[1]Diciembre 2024'!D60</f>
        <v>9635842.6412666105</v>
      </c>
    </row>
    <row r="56" spans="1:15" x14ac:dyDescent="0.2">
      <c r="A56" s="44" t="s">
        <v>144</v>
      </c>
      <c r="B56" s="49" t="s">
        <v>68</v>
      </c>
      <c r="C56" s="50">
        <f t="shared" si="0"/>
        <v>44537536.576232515</v>
      </c>
      <c r="D56" s="51">
        <f>'[1]Enero 2024'!D61</f>
        <v>3637051.4876733324</v>
      </c>
      <c r="E56" s="52">
        <f>'[1]Febrero 2024'!D61</f>
        <v>4261606.402248566</v>
      </c>
      <c r="F56" s="52">
        <f>'[1]Marzo 2024'!D61</f>
        <v>3213605.1064326875</v>
      </c>
      <c r="G56" s="52">
        <f>'[1]Abril 2024'!D61</f>
        <v>4116121.9984608442</v>
      </c>
      <c r="H56" s="52">
        <f>'[1]Mayo 2024'!D61</f>
        <v>4379385.272010209</v>
      </c>
      <c r="I56" s="52">
        <f>'[1]Junio 2024'!D61</f>
        <v>4139470.8255435722</v>
      </c>
      <c r="J56" s="52">
        <f>'[1]Julio 2024'!D61</f>
        <v>3564935.2209344432</v>
      </c>
      <c r="K56" s="52">
        <f>'[1]Agosto 2024'!D61</f>
        <v>3706293.1982839741</v>
      </c>
      <c r="L56" s="52">
        <f>'[1]Septiembre 2024'!D61</f>
        <v>3440993.8023362276</v>
      </c>
      <c r="M56" s="52">
        <f>'[1]Octubre 2024'!D61</f>
        <v>3309127.8471423872</v>
      </c>
      <c r="N56" s="52">
        <f>'[1]Noviembre 2024'!D61</f>
        <v>3324542.7263899846</v>
      </c>
      <c r="O56" s="52">
        <f>'[1]Diciembre 2024'!D61</f>
        <v>3444402.6887762817</v>
      </c>
    </row>
    <row r="57" spans="1:15" x14ac:dyDescent="0.2">
      <c r="A57" s="44" t="s">
        <v>145</v>
      </c>
      <c r="B57" s="49" t="s">
        <v>69</v>
      </c>
      <c r="C57" s="50">
        <f t="shared" si="0"/>
        <v>16658238.773762699</v>
      </c>
      <c r="D57" s="51">
        <f>'[1]Enero 2024'!D62</f>
        <v>1360355.2592188823</v>
      </c>
      <c r="E57" s="52">
        <f>'[1]Febrero 2024'!D62</f>
        <v>1593955.6263274951</v>
      </c>
      <c r="F57" s="52">
        <f>'[1]Marzo 2024'!D62</f>
        <v>1201974.9025837844</v>
      </c>
      <c r="G57" s="52">
        <f>'[1]Abril 2024'!D62</f>
        <v>1539540.5391345569</v>
      </c>
      <c r="H57" s="52">
        <f>'[1]Mayo 2024'!D62</f>
        <v>1638008.0972501999</v>
      </c>
      <c r="I57" s="52">
        <f>'[1]Junio 2024'!D62</f>
        <v>1548273.6296135429</v>
      </c>
      <c r="J57" s="52">
        <f>'[1]Julio 2024'!D62</f>
        <v>1333381.8322366215</v>
      </c>
      <c r="K57" s="52">
        <f>'[1]Agosto 2024'!D62</f>
        <v>1386253.5247523061</v>
      </c>
      <c r="L57" s="52">
        <f>'[1]Septiembre 2024'!D62</f>
        <v>1287024.4019949641</v>
      </c>
      <c r="M57" s="52">
        <f>'[1]Octubre 2024'!D62</f>
        <v>1237702.9815345088</v>
      </c>
      <c r="N57" s="52">
        <f>'[1]Noviembre 2024'!D62</f>
        <v>1243468.5617375283</v>
      </c>
      <c r="O57" s="52">
        <f>'[1]Diciembre 2024'!D62</f>
        <v>1288299.417378311</v>
      </c>
    </row>
    <row r="58" spans="1:15" x14ac:dyDescent="0.2">
      <c r="A58" s="44" t="s">
        <v>146</v>
      </c>
      <c r="B58" s="49" t="s">
        <v>70</v>
      </c>
      <c r="C58" s="50">
        <f t="shared" si="0"/>
        <v>31437660.75955011</v>
      </c>
      <c r="D58" s="51">
        <f>'[1]Enero 2024'!D63</f>
        <v>2567281.4354871423</v>
      </c>
      <c r="E58" s="52">
        <f>'[1]Febrero 2024'!D63</f>
        <v>3008135.3093092511</v>
      </c>
      <c r="F58" s="52">
        <f>'[1]Marzo 2024'!D63</f>
        <v>2268383.8154870593</v>
      </c>
      <c r="G58" s="52">
        <f>'[1]Abril 2024'!D63</f>
        <v>2905442.3971349266</v>
      </c>
      <c r="H58" s="52">
        <f>'[1]Mayo 2024'!D63</f>
        <v>3091271.7473983248</v>
      </c>
      <c r="I58" s="52">
        <f>'[1]Junio 2024'!D63</f>
        <v>2921923.6073990781</v>
      </c>
      <c r="J58" s="52">
        <f>'[1]Julio 2024'!D63</f>
        <v>2516376.8075425355</v>
      </c>
      <c r="K58" s="52">
        <f>'[1]Agosto 2024'!D63</f>
        <v>2616157.0037364634</v>
      </c>
      <c r="L58" s="52">
        <f>'[1]Septiembre 2024'!D63</f>
        <v>2428890.4180499599</v>
      </c>
      <c r="M58" s="52">
        <f>'[1]Octubre 2024'!D63</f>
        <v>2335810.3448397531</v>
      </c>
      <c r="N58" s="52">
        <f>'[1]Noviembre 2024'!D63</f>
        <v>2346691.228285247</v>
      </c>
      <c r="O58" s="52">
        <f>'[1]Diciembre 2024'!D63</f>
        <v>2431296.6448803735</v>
      </c>
    </row>
    <row r="59" spans="1:15" x14ac:dyDescent="0.2">
      <c r="A59" s="44" t="s">
        <v>147</v>
      </c>
      <c r="B59" s="49" t="s">
        <v>71</v>
      </c>
      <c r="C59" s="50">
        <f t="shared" si="0"/>
        <v>28344459.527535796</v>
      </c>
      <c r="D59" s="51">
        <f>'[1]Enero 2024'!D64</f>
        <v>2314682.5490778228</v>
      </c>
      <c r="E59" s="52">
        <f>'[1]Febrero 2024'!D64</f>
        <v>2712160.1120454227</v>
      </c>
      <c r="F59" s="52">
        <f>'[1]Marzo 2024'!D64</f>
        <v>2045193.9392932833</v>
      </c>
      <c r="G59" s="52">
        <f>'[1]Abril 2024'!D64</f>
        <v>2619571.3181414208</v>
      </c>
      <c r="H59" s="52">
        <f>'[1]Mayo 2024'!D64</f>
        <v>2787116.624322291</v>
      </c>
      <c r="I59" s="52">
        <f>'[1]Junio 2024'!D64</f>
        <v>2634430.9160253098</v>
      </c>
      <c r="J59" s="52">
        <f>'[1]Julio 2024'!D64</f>
        <v>2268786.5080976789</v>
      </c>
      <c r="K59" s="52">
        <f>'[1]Agosto 2024'!D64</f>
        <v>2358749.1727596545</v>
      </c>
      <c r="L59" s="52">
        <f>'[1]Septiembre 2024'!D64</f>
        <v>2189908.0430252017</v>
      </c>
      <c r="M59" s="52">
        <f>'[1]Octubre 2024'!D64</f>
        <v>2105986.2656351551</v>
      </c>
      <c r="N59" s="52">
        <f>'[1]Noviembre 2024'!D64</f>
        <v>2115796.5617256789</v>
      </c>
      <c r="O59" s="52">
        <f>'[1]Diciembre 2024'!D64</f>
        <v>2192077.5173868719</v>
      </c>
    </row>
    <row r="60" spans="1:15" x14ac:dyDescent="0.2">
      <c r="A60" s="44" t="s">
        <v>148</v>
      </c>
      <c r="B60" s="49" t="s">
        <v>72</v>
      </c>
      <c r="C60" s="50">
        <f t="shared" si="0"/>
        <v>31305030.203135744</v>
      </c>
      <c r="D60" s="51">
        <f>'[1]Enero 2024'!D65</f>
        <v>2556450.4780611033</v>
      </c>
      <c r="E60" s="52">
        <f>'[1]Febrero 2024'!D65</f>
        <v>2995444.4585842271</v>
      </c>
      <c r="F60" s="52">
        <f>'[1]Marzo 2024'!D65</f>
        <v>2258813.8602060191</v>
      </c>
      <c r="G60" s="52">
        <f>'[1]Abril 2024'!D65</f>
        <v>2893184.7916880953</v>
      </c>
      <c r="H60" s="52">
        <f>'[1]Mayo 2024'!D65</f>
        <v>3078230.157089767</v>
      </c>
      <c r="I60" s="52">
        <f>'[1]Junio 2024'!D65</f>
        <v>2909596.470312967</v>
      </c>
      <c r="J60" s="52">
        <f>'[1]Julio 2024'!D65</f>
        <v>2505760.6087520071</v>
      </c>
      <c r="K60" s="52">
        <f>'[1]Agosto 2024'!D65</f>
        <v>2605119.8479592949</v>
      </c>
      <c r="L60" s="52">
        <f>'[1]Septiembre 2024'!D65</f>
        <v>2418643.3106051846</v>
      </c>
      <c r="M60" s="52">
        <f>'[1]Octubre 2024'!D65</f>
        <v>2325955.9276143736</v>
      </c>
      <c r="N60" s="52">
        <f>'[1]Noviembre 2024'!D65</f>
        <v>2336790.9063204313</v>
      </c>
      <c r="O60" s="52">
        <f>'[1]Diciembre 2024'!D65</f>
        <v>2421039.3859422728</v>
      </c>
    </row>
    <row r="61" spans="1:15" x14ac:dyDescent="0.2">
      <c r="A61" s="44" t="s">
        <v>149</v>
      </c>
      <c r="B61" s="49" t="s">
        <v>73</v>
      </c>
      <c r="C61" s="50">
        <f t="shared" si="0"/>
        <v>22263043.98099231</v>
      </c>
      <c r="D61" s="51">
        <f>'[1]Enero 2024'!D66</f>
        <v>1818058.2819754696</v>
      </c>
      <c r="E61" s="52">
        <f>'[1]Febrero 2024'!D66</f>
        <v>2130255.4666566141</v>
      </c>
      <c r="F61" s="52">
        <f>'[1]Marzo 2024'!D66</f>
        <v>1606389.5159444499</v>
      </c>
      <c r="G61" s="52">
        <f>'[1]Abril 2024'!D66</f>
        <v>2057531.9635385061</v>
      </c>
      <c r="H61" s="52">
        <f>'[1]Mayo 2024'!D66</f>
        <v>2189129.7636902393</v>
      </c>
      <c r="I61" s="52">
        <f>'[1]Junio 2024'!D66</f>
        <v>2069203.3761088359</v>
      </c>
      <c r="J61" s="52">
        <f>'[1]Julio 2024'!D66</f>
        <v>1782009.4175438953</v>
      </c>
      <c r="K61" s="52">
        <f>'[1]Agosto 2024'!D66</f>
        <v>1852670.2378030058</v>
      </c>
      <c r="L61" s="52">
        <f>'[1]Septiembre 2024'!D66</f>
        <v>1720054.6381502107</v>
      </c>
      <c r="M61" s="52">
        <f>'[1]Octubre 2024'!D66</f>
        <v>1654138.608981173</v>
      </c>
      <c r="N61" s="52">
        <f>'[1]Noviembre 2024'!D66</f>
        <v>1661844.0673660014</v>
      </c>
      <c r="O61" s="52">
        <f>'[1]Diciembre 2024'!D66</f>
        <v>1721758.6432339051</v>
      </c>
    </row>
    <row r="62" spans="1:15" x14ac:dyDescent="0.2">
      <c r="A62" s="44" t="s">
        <v>150</v>
      </c>
      <c r="B62" s="49" t="s">
        <v>74</v>
      </c>
      <c r="C62" s="50">
        <f t="shared" si="0"/>
        <v>23749376.000886578</v>
      </c>
      <c r="D62" s="51">
        <f>'[1]Enero 2024'!D67</f>
        <v>1939436.0343098412</v>
      </c>
      <c r="E62" s="52">
        <f>'[1]Febrero 2024'!D67</f>
        <v>2272476.2210759036</v>
      </c>
      <c r="F62" s="52">
        <f>'[1]Marzo 2024'!D67</f>
        <v>1713635.7746325794</v>
      </c>
      <c r="G62" s="52">
        <f>'[1]Abril 2024'!D67</f>
        <v>2194897.5296297483</v>
      </c>
      <c r="H62" s="52">
        <f>'[1]Mayo 2024'!D67</f>
        <v>2335281.101586997</v>
      </c>
      <c r="I62" s="52">
        <f>'[1]Junio 2024'!D67</f>
        <v>2207348.1525468519</v>
      </c>
      <c r="J62" s="52">
        <f>'[1]Julio 2024'!D67</f>
        <v>1900980.4647784967</v>
      </c>
      <c r="K62" s="52">
        <f>'[1]Agosto 2024'!D67</f>
        <v>1976358.763913936</v>
      </c>
      <c r="L62" s="52">
        <f>'[1]Septiembre 2024'!D67</f>
        <v>1834889.4418200532</v>
      </c>
      <c r="M62" s="52">
        <f>'[1]Octubre 2024'!D67</f>
        <v>1764572.7069406072</v>
      </c>
      <c r="N62" s="52">
        <f>'[1]Noviembre 2024'!D67</f>
        <v>1772792.5994493188</v>
      </c>
      <c r="O62" s="52">
        <f>'[1]Diciembre 2024'!D67</f>
        <v>1836707.2102022492</v>
      </c>
    </row>
    <row r="63" spans="1:15" x14ac:dyDescent="0.2">
      <c r="A63" s="44" t="s">
        <v>151</v>
      </c>
      <c r="B63" s="49" t="s">
        <v>75</v>
      </c>
      <c r="C63" s="50">
        <f t="shared" si="0"/>
        <v>39784091.505154267</v>
      </c>
      <c r="D63" s="51">
        <f>'[1]Enero 2024'!D68</f>
        <v>3248872.7558355997</v>
      </c>
      <c r="E63" s="52">
        <f>'[1]Febrero 2024'!D68</f>
        <v>3806769.5723540657</v>
      </c>
      <c r="F63" s="52">
        <f>'[1]Marzo 2024'!D68</f>
        <v>2870620.3675390631</v>
      </c>
      <c r="G63" s="52">
        <f>'[1]Abril 2024'!D68</f>
        <v>3676812.5680425102</v>
      </c>
      <c r="H63" s="52">
        <f>'[1]Mayo 2024'!D68</f>
        <v>3911978.0255416501</v>
      </c>
      <c r="I63" s="52">
        <f>'[1]Junio 2024'!D68</f>
        <v>3697669.3990351111</v>
      </c>
      <c r="J63" s="52">
        <f>'[1]Julio 2024'!D68</f>
        <v>3184453.383425111</v>
      </c>
      <c r="K63" s="52">
        <f>'[1]Agosto 2024'!D68</f>
        <v>3310724.3705110559</v>
      </c>
      <c r="L63" s="52">
        <f>'[1]Septiembre 2024'!D68</f>
        <v>3073740.1038446361</v>
      </c>
      <c r="M63" s="52">
        <f>'[1]Octubre 2024'!D68</f>
        <v>2955948.0652376795</v>
      </c>
      <c r="N63" s="52">
        <f>'[1]Noviembre 2024'!D68</f>
        <v>2969717.730416121</v>
      </c>
      <c r="O63" s="52">
        <f>'[1]Diciembre 2024'!D68</f>
        <v>3076785.1633716635</v>
      </c>
    </row>
    <row r="64" spans="1:15" x14ac:dyDescent="0.2">
      <c r="A64" s="44" t="s">
        <v>152</v>
      </c>
      <c r="B64" s="49" t="s">
        <v>76</v>
      </c>
      <c r="C64" s="50">
        <f t="shared" si="0"/>
        <v>45696389.891704738</v>
      </c>
      <c r="D64" s="51">
        <f>'[1]Enero 2024'!D69</f>
        <v>3731686.4742271849</v>
      </c>
      <c r="E64" s="52">
        <f>'[1]Febrero 2024'!D69</f>
        <v>4372492.1199628878</v>
      </c>
      <c r="F64" s="52">
        <f>'[1]Marzo 2024'!D69</f>
        <v>3297222.1454180758</v>
      </c>
      <c r="G64" s="52">
        <f>'[1]Abril 2024'!D69</f>
        <v>4223222.2557155313</v>
      </c>
      <c r="H64" s="52">
        <f>'[1]Mayo 2024'!D69</f>
        <v>4493335.5605160091</v>
      </c>
      <c r="I64" s="52">
        <f>'[1]Junio 2024'!D69</f>
        <v>4247178.6122612068</v>
      </c>
      <c r="J64" s="52">
        <f>'[1]Julio 2024'!D69</f>
        <v>3657693.7639030777</v>
      </c>
      <c r="K64" s="52">
        <f>'[1]Agosto 2024'!D69</f>
        <v>3802729.8333365652</v>
      </c>
      <c r="L64" s="52">
        <f>'[1]Septiembre 2024'!D69</f>
        <v>3530527.4268448786</v>
      </c>
      <c r="M64" s="52">
        <f>'[1]Octubre 2024'!D69</f>
        <v>3395230.3591306428</v>
      </c>
      <c r="N64" s="52">
        <f>'[1]Noviembre 2024'!D69</f>
        <v>3411046.3289031531</v>
      </c>
      <c r="O64" s="52">
        <f>'[1]Diciembre 2024'!D69</f>
        <v>3534025.0114855254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19213933.08865504</v>
      </c>
      <c r="D65" s="55">
        <f>'[1]Enero 2024'!D70</f>
        <v>1569059.9277877728</v>
      </c>
      <c r="E65" s="56">
        <f>'[1]Febrero 2024'!D70</f>
        <v>1838499.0854362694</v>
      </c>
      <c r="F65" s="56">
        <f>'[1]Marzo 2024'!D70</f>
        <v>1386380.9773733332</v>
      </c>
      <c r="G65" s="56">
        <f>'[1]Abril 2024'!D70</f>
        <v>1775735.6769788766</v>
      </c>
      <c r="H65" s="56">
        <f>'[1]Mayo 2024'!D70</f>
        <v>1889310.0529217338</v>
      </c>
      <c r="I65" s="56">
        <f>'[1]Junio 2024'!D70</f>
        <v>1785808.5915528163</v>
      </c>
      <c r="J65" s="56">
        <f>'[1]Julio 2024'!D70</f>
        <v>1537948.2581660619</v>
      </c>
      <c r="K65" s="56">
        <f>'[1]Agosto 2024'!D70</f>
        <v>1598931.4855094196</v>
      </c>
      <c r="L65" s="56">
        <f>'[1]Septiembre 2024'!D70</f>
        <v>1484478.7062571235</v>
      </c>
      <c r="M65" s="56">
        <f>'[1]Octubre 2024'!D70</f>
        <v>1427590.431005768</v>
      </c>
      <c r="N65" s="56">
        <f>'[1]Noviembre 2024'!D70</f>
        <v>1434240.5621356315</v>
      </c>
      <c r="O65" s="56">
        <f>'[1]Diciembre 2024'!D70</f>
        <v>1485949.3335302307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1827644128.4000001</v>
      </c>
      <c r="D66" s="59">
        <f t="shared" si="1"/>
        <v>149250189.99999997</v>
      </c>
      <c r="E66" s="59">
        <f t="shared" si="1"/>
        <v>174879450.40000004</v>
      </c>
      <c r="F66" s="59">
        <f t="shared" si="1"/>
        <v>131873627.39999998</v>
      </c>
      <c r="G66" s="59">
        <f t="shared" si="1"/>
        <v>168909346.59999999</v>
      </c>
      <c r="H66" s="59">
        <f t="shared" si="1"/>
        <v>179712628.79999995</v>
      </c>
      <c r="I66" s="59">
        <f t="shared" si="1"/>
        <v>169867489.99999994</v>
      </c>
      <c r="J66" s="59">
        <f t="shared" si="1"/>
        <v>146290823.99999997</v>
      </c>
      <c r="K66" s="59">
        <f t="shared" si="1"/>
        <v>152091595.59999993</v>
      </c>
      <c r="L66" s="59">
        <f t="shared" si="1"/>
        <v>141204758.99999997</v>
      </c>
      <c r="M66" s="59">
        <f t="shared" si="1"/>
        <v>135793502.39999998</v>
      </c>
      <c r="N66" s="59">
        <f t="shared" si="1"/>
        <v>136426068</v>
      </c>
      <c r="O66" s="59">
        <f t="shared" si="1"/>
        <v>141344646.19999999</v>
      </c>
    </row>
    <row r="68" spans="1:15" x14ac:dyDescent="0.2">
      <c r="C68" s="29" t="s">
        <v>0</v>
      </c>
    </row>
    <row r="69" spans="1:15" x14ac:dyDescent="0.2">
      <c r="C69" s="60" t="s">
        <v>0</v>
      </c>
      <c r="D69" s="60"/>
      <c r="E69" s="60"/>
      <c r="F69" s="60" t="s">
        <v>0</v>
      </c>
      <c r="G69" s="60" t="s">
        <v>0</v>
      </c>
      <c r="H69" s="60" t="s">
        <v>0</v>
      </c>
      <c r="I69" s="60" t="s">
        <v>0</v>
      </c>
      <c r="J69" s="60" t="s">
        <v>155</v>
      </c>
      <c r="K69" s="60"/>
      <c r="L69" s="60" t="s">
        <v>0</v>
      </c>
      <c r="M69" s="60" t="s">
        <v>0</v>
      </c>
      <c r="N69" s="60" t="s">
        <v>0</v>
      </c>
      <c r="O69" s="60" t="s">
        <v>0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B602D-E0B9-42D6-BF0C-EF347DC4919C}">
  <dimension ref="A1:O69"/>
  <sheetViews>
    <sheetView workbookViewId="0">
      <selection activeCell="A4" sqref="A4:A5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35" width="11.42578125" style="29"/>
    <col min="236" max="236" width="4" style="29" bestFit="1" customWidth="1"/>
    <col min="237" max="237" width="24.140625" style="29" bestFit="1" customWidth="1"/>
    <col min="238" max="238" width="16.85546875" style="29" bestFit="1" customWidth="1"/>
    <col min="239" max="239" width="14.28515625" style="29" bestFit="1" customWidth="1"/>
    <col min="240" max="240" width="15.28515625" style="29" bestFit="1" customWidth="1"/>
    <col min="241" max="241" width="14.28515625" style="29" bestFit="1" customWidth="1"/>
    <col min="242" max="242" width="13.42578125" style="29" customWidth="1"/>
    <col min="243" max="244" width="15.28515625" style="29" bestFit="1" customWidth="1"/>
    <col min="245" max="245" width="14.28515625" style="29" bestFit="1" customWidth="1"/>
    <col min="246" max="246" width="15.28515625" style="29" bestFit="1" customWidth="1"/>
    <col min="247" max="250" width="14.28515625" style="29" bestFit="1" customWidth="1"/>
    <col min="251" max="251" width="16.85546875" style="29" bestFit="1" customWidth="1"/>
    <col min="252" max="252" width="13.85546875" style="29" bestFit="1" customWidth="1"/>
    <col min="253" max="253" width="11.42578125" style="29"/>
    <col min="254" max="254" width="4" style="29" bestFit="1" customWidth="1"/>
    <col min="255" max="255" width="24.140625" style="29" bestFit="1" customWidth="1"/>
    <col min="256" max="256" width="14.140625" style="29" customWidth="1"/>
    <col min="257" max="268" width="12.7109375" style="29" bestFit="1" customWidth="1"/>
    <col min="269" max="269" width="18.5703125" style="29" customWidth="1"/>
    <col min="270" max="491" width="11.42578125" style="29"/>
    <col min="492" max="492" width="4" style="29" bestFit="1" customWidth="1"/>
    <col min="493" max="493" width="24.140625" style="29" bestFit="1" customWidth="1"/>
    <col min="494" max="494" width="16.85546875" style="29" bestFit="1" customWidth="1"/>
    <col min="495" max="495" width="14.28515625" style="29" bestFit="1" customWidth="1"/>
    <col min="496" max="496" width="15.28515625" style="29" bestFit="1" customWidth="1"/>
    <col min="497" max="497" width="14.28515625" style="29" bestFit="1" customWidth="1"/>
    <col min="498" max="498" width="13.42578125" style="29" customWidth="1"/>
    <col min="499" max="500" width="15.28515625" style="29" bestFit="1" customWidth="1"/>
    <col min="501" max="501" width="14.28515625" style="29" bestFit="1" customWidth="1"/>
    <col min="502" max="502" width="15.28515625" style="29" bestFit="1" customWidth="1"/>
    <col min="503" max="506" width="14.28515625" style="29" bestFit="1" customWidth="1"/>
    <col min="507" max="507" width="16.85546875" style="29" bestFit="1" customWidth="1"/>
    <col min="508" max="508" width="13.85546875" style="29" bestFit="1" customWidth="1"/>
    <col min="509" max="509" width="11.42578125" style="29"/>
    <col min="510" max="510" width="4" style="29" bestFit="1" customWidth="1"/>
    <col min="511" max="511" width="24.140625" style="29" bestFit="1" customWidth="1"/>
    <col min="512" max="512" width="14.140625" style="29" customWidth="1"/>
    <col min="513" max="524" width="12.7109375" style="29" bestFit="1" customWidth="1"/>
    <col min="525" max="525" width="18.5703125" style="29" customWidth="1"/>
    <col min="526" max="747" width="11.42578125" style="29"/>
    <col min="748" max="748" width="4" style="29" bestFit="1" customWidth="1"/>
    <col min="749" max="749" width="24.140625" style="29" bestFit="1" customWidth="1"/>
    <col min="750" max="750" width="16.85546875" style="29" bestFit="1" customWidth="1"/>
    <col min="751" max="751" width="14.28515625" style="29" bestFit="1" customWidth="1"/>
    <col min="752" max="752" width="15.28515625" style="29" bestFit="1" customWidth="1"/>
    <col min="753" max="753" width="14.28515625" style="29" bestFit="1" customWidth="1"/>
    <col min="754" max="754" width="13.42578125" style="29" customWidth="1"/>
    <col min="755" max="756" width="15.28515625" style="29" bestFit="1" customWidth="1"/>
    <col min="757" max="757" width="14.28515625" style="29" bestFit="1" customWidth="1"/>
    <col min="758" max="758" width="15.28515625" style="29" bestFit="1" customWidth="1"/>
    <col min="759" max="762" width="14.28515625" style="29" bestFit="1" customWidth="1"/>
    <col min="763" max="763" width="16.85546875" style="29" bestFit="1" customWidth="1"/>
    <col min="764" max="764" width="13.85546875" style="29" bestFit="1" customWidth="1"/>
    <col min="765" max="765" width="11.42578125" style="29"/>
    <col min="766" max="766" width="4" style="29" bestFit="1" customWidth="1"/>
    <col min="767" max="767" width="24.140625" style="29" bestFit="1" customWidth="1"/>
    <col min="768" max="768" width="14.140625" style="29" customWidth="1"/>
    <col min="769" max="780" width="12.7109375" style="29" bestFit="1" customWidth="1"/>
    <col min="781" max="781" width="18.5703125" style="29" customWidth="1"/>
    <col min="782" max="1003" width="11.42578125" style="29"/>
    <col min="1004" max="1004" width="4" style="29" bestFit="1" customWidth="1"/>
    <col min="1005" max="1005" width="24.140625" style="29" bestFit="1" customWidth="1"/>
    <col min="1006" max="1006" width="16.85546875" style="29" bestFit="1" customWidth="1"/>
    <col min="1007" max="1007" width="14.28515625" style="29" bestFit="1" customWidth="1"/>
    <col min="1008" max="1008" width="15.28515625" style="29" bestFit="1" customWidth="1"/>
    <col min="1009" max="1009" width="14.28515625" style="29" bestFit="1" customWidth="1"/>
    <col min="1010" max="1010" width="13.42578125" style="29" customWidth="1"/>
    <col min="1011" max="1012" width="15.28515625" style="29" bestFit="1" customWidth="1"/>
    <col min="1013" max="1013" width="14.28515625" style="29" bestFit="1" customWidth="1"/>
    <col min="1014" max="1014" width="15.28515625" style="29" bestFit="1" customWidth="1"/>
    <col min="1015" max="1018" width="14.28515625" style="29" bestFit="1" customWidth="1"/>
    <col min="1019" max="1019" width="16.85546875" style="29" bestFit="1" customWidth="1"/>
    <col min="1020" max="1020" width="13.85546875" style="29" bestFit="1" customWidth="1"/>
    <col min="1021" max="1021" width="11.42578125" style="29"/>
    <col min="1022" max="1022" width="4" style="29" bestFit="1" customWidth="1"/>
    <col min="1023" max="1023" width="24.140625" style="29" bestFit="1" customWidth="1"/>
    <col min="1024" max="1024" width="14.140625" style="29" customWidth="1"/>
    <col min="1025" max="1036" width="12.7109375" style="29" bestFit="1" customWidth="1"/>
    <col min="1037" max="1037" width="18.5703125" style="29" customWidth="1"/>
    <col min="1038" max="1259" width="11.42578125" style="29"/>
    <col min="1260" max="1260" width="4" style="29" bestFit="1" customWidth="1"/>
    <col min="1261" max="1261" width="24.140625" style="29" bestFit="1" customWidth="1"/>
    <col min="1262" max="1262" width="16.85546875" style="29" bestFit="1" customWidth="1"/>
    <col min="1263" max="1263" width="14.28515625" style="29" bestFit="1" customWidth="1"/>
    <col min="1264" max="1264" width="15.28515625" style="29" bestFit="1" customWidth="1"/>
    <col min="1265" max="1265" width="14.28515625" style="29" bestFit="1" customWidth="1"/>
    <col min="1266" max="1266" width="13.42578125" style="29" customWidth="1"/>
    <col min="1267" max="1268" width="15.28515625" style="29" bestFit="1" customWidth="1"/>
    <col min="1269" max="1269" width="14.28515625" style="29" bestFit="1" customWidth="1"/>
    <col min="1270" max="1270" width="15.28515625" style="29" bestFit="1" customWidth="1"/>
    <col min="1271" max="1274" width="14.28515625" style="29" bestFit="1" customWidth="1"/>
    <col min="1275" max="1275" width="16.85546875" style="29" bestFit="1" customWidth="1"/>
    <col min="1276" max="1276" width="13.85546875" style="29" bestFit="1" customWidth="1"/>
    <col min="1277" max="1277" width="11.42578125" style="29"/>
    <col min="1278" max="1278" width="4" style="29" bestFit="1" customWidth="1"/>
    <col min="1279" max="1279" width="24.140625" style="29" bestFit="1" customWidth="1"/>
    <col min="1280" max="1280" width="14.140625" style="29" customWidth="1"/>
    <col min="1281" max="1292" width="12.7109375" style="29" bestFit="1" customWidth="1"/>
    <col min="1293" max="1293" width="18.5703125" style="29" customWidth="1"/>
    <col min="1294" max="1515" width="11.42578125" style="29"/>
    <col min="1516" max="1516" width="4" style="29" bestFit="1" customWidth="1"/>
    <col min="1517" max="1517" width="24.140625" style="29" bestFit="1" customWidth="1"/>
    <col min="1518" max="1518" width="16.85546875" style="29" bestFit="1" customWidth="1"/>
    <col min="1519" max="1519" width="14.28515625" style="29" bestFit="1" customWidth="1"/>
    <col min="1520" max="1520" width="15.28515625" style="29" bestFit="1" customWidth="1"/>
    <col min="1521" max="1521" width="14.28515625" style="29" bestFit="1" customWidth="1"/>
    <col min="1522" max="1522" width="13.42578125" style="29" customWidth="1"/>
    <col min="1523" max="1524" width="15.28515625" style="29" bestFit="1" customWidth="1"/>
    <col min="1525" max="1525" width="14.28515625" style="29" bestFit="1" customWidth="1"/>
    <col min="1526" max="1526" width="15.28515625" style="29" bestFit="1" customWidth="1"/>
    <col min="1527" max="1530" width="14.28515625" style="29" bestFit="1" customWidth="1"/>
    <col min="1531" max="1531" width="16.85546875" style="29" bestFit="1" customWidth="1"/>
    <col min="1532" max="1532" width="13.85546875" style="29" bestFit="1" customWidth="1"/>
    <col min="1533" max="1533" width="11.42578125" style="29"/>
    <col min="1534" max="1534" width="4" style="29" bestFit="1" customWidth="1"/>
    <col min="1535" max="1535" width="24.140625" style="29" bestFit="1" customWidth="1"/>
    <col min="1536" max="1536" width="14.140625" style="29" customWidth="1"/>
    <col min="1537" max="1548" width="12.7109375" style="29" bestFit="1" customWidth="1"/>
    <col min="1549" max="1549" width="18.5703125" style="29" customWidth="1"/>
    <col min="1550" max="1771" width="11.42578125" style="29"/>
    <col min="1772" max="1772" width="4" style="29" bestFit="1" customWidth="1"/>
    <col min="1773" max="1773" width="24.140625" style="29" bestFit="1" customWidth="1"/>
    <col min="1774" max="1774" width="16.85546875" style="29" bestFit="1" customWidth="1"/>
    <col min="1775" max="1775" width="14.28515625" style="29" bestFit="1" customWidth="1"/>
    <col min="1776" max="1776" width="15.28515625" style="29" bestFit="1" customWidth="1"/>
    <col min="1777" max="1777" width="14.28515625" style="29" bestFit="1" customWidth="1"/>
    <col min="1778" max="1778" width="13.42578125" style="29" customWidth="1"/>
    <col min="1779" max="1780" width="15.28515625" style="29" bestFit="1" customWidth="1"/>
    <col min="1781" max="1781" width="14.28515625" style="29" bestFit="1" customWidth="1"/>
    <col min="1782" max="1782" width="15.28515625" style="29" bestFit="1" customWidth="1"/>
    <col min="1783" max="1786" width="14.28515625" style="29" bestFit="1" customWidth="1"/>
    <col min="1787" max="1787" width="16.85546875" style="29" bestFit="1" customWidth="1"/>
    <col min="1788" max="1788" width="13.85546875" style="29" bestFit="1" customWidth="1"/>
    <col min="1789" max="1789" width="11.42578125" style="29"/>
    <col min="1790" max="1790" width="4" style="29" bestFit="1" customWidth="1"/>
    <col min="1791" max="1791" width="24.140625" style="29" bestFit="1" customWidth="1"/>
    <col min="1792" max="1792" width="14.140625" style="29" customWidth="1"/>
    <col min="1793" max="1804" width="12.7109375" style="29" bestFit="1" customWidth="1"/>
    <col min="1805" max="1805" width="18.5703125" style="29" customWidth="1"/>
    <col min="1806" max="2027" width="11.42578125" style="29"/>
    <col min="2028" max="2028" width="4" style="29" bestFit="1" customWidth="1"/>
    <col min="2029" max="2029" width="24.140625" style="29" bestFit="1" customWidth="1"/>
    <col min="2030" max="2030" width="16.85546875" style="29" bestFit="1" customWidth="1"/>
    <col min="2031" max="2031" width="14.28515625" style="29" bestFit="1" customWidth="1"/>
    <col min="2032" max="2032" width="15.28515625" style="29" bestFit="1" customWidth="1"/>
    <col min="2033" max="2033" width="14.28515625" style="29" bestFit="1" customWidth="1"/>
    <col min="2034" max="2034" width="13.42578125" style="29" customWidth="1"/>
    <col min="2035" max="2036" width="15.28515625" style="29" bestFit="1" customWidth="1"/>
    <col min="2037" max="2037" width="14.28515625" style="29" bestFit="1" customWidth="1"/>
    <col min="2038" max="2038" width="15.28515625" style="29" bestFit="1" customWidth="1"/>
    <col min="2039" max="2042" width="14.28515625" style="29" bestFit="1" customWidth="1"/>
    <col min="2043" max="2043" width="16.85546875" style="29" bestFit="1" customWidth="1"/>
    <col min="2044" max="2044" width="13.85546875" style="29" bestFit="1" customWidth="1"/>
    <col min="2045" max="2045" width="11.42578125" style="29"/>
    <col min="2046" max="2046" width="4" style="29" bestFit="1" customWidth="1"/>
    <col min="2047" max="2047" width="24.140625" style="29" bestFit="1" customWidth="1"/>
    <col min="2048" max="2048" width="14.140625" style="29" customWidth="1"/>
    <col min="2049" max="2060" width="12.7109375" style="29" bestFit="1" customWidth="1"/>
    <col min="2061" max="2061" width="18.5703125" style="29" customWidth="1"/>
    <col min="2062" max="2283" width="11.42578125" style="29"/>
    <col min="2284" max="2284" width="4" style="29" bestFit="1" customWidth="1"/>
    <col min="2285" max="2285" width="24.140625" style="29" bestFit="1" customWidth="1"/>
    <col min="2286" max="2286" width="16.85546875" style="29" bestFit="1" customWidth="1"/>
    <col min="2287" max="2287" width="14.28515625" style="29" bestFit="1" customWidth="1"/>
    <col min="2288" max="2288" width="15.28515625" style="29" bestFit="1" customWidth="1"/>
    <col min="2289" max="2289" width="14.28515625" style="29" bestFit="1" customWidth="1"/>
    <col min="2290" max="2290" width="13.42578125" style="29" customWidth="1"/>
    <col min="2291" max="2292" width="15.28515625" style="29" bestFit="1" customWidth="1"/>
    <col min="2293" max="2293" width="14.28515625" style="29" bestFit="1" customWidth="1"/>
    <col min="2294" max="2294" width="15.28515625" style="29" bestFit="1" customWidth="1"/>
    <col min="2295" max="2298" width="14.28515625" style="29" bestFit="1" customWidth="1"/>
    <col min="2299" max="2299" width="16.85546875" style="29" bestFit="1" customWidth="1"/>
    <col min="2300" max="2300" width="13.85546875" style="29" bestFit="1" customWidth="1"/>
    <col min="2301" max="2301" width="11.42578125" style="29"/>
    <col min="2302" max="2302" width="4" style="29" bestFit="1" customWidth="1"/>
    <col min="2303" max="2303" width="24.140625" style="29" bestFit="1" customWidth="1"/>
    <col min="2304" max="2304" width="14.140625" style="29" customWidth="1"/>
    <col min="2305" max="2316" width="12.7109375" style="29" bestFit="1" customWidth="1"/>
    <col min="2317" max="2317" width="18.5703125" style="29" customWidth="1"/>
    <col min="2318" max="2539" width="11.42578125" style="29"/>
    <col min="2540" max="2540" width="4" style="29" bestFit="1" customWidth="1"/>
    <col min="2541" max="2541" width="24.140625" style="29" bestFit="1" customWidth="1"/>
    <col min="2542" max="2542" width="16.85546875" style="29" bestFit="1" customWidth="1"/>
    <col min="2543" max="2543" width="14.28515625" style="29" bestFit="1" customWidth="1"/>
    <col min="2544" max="2544" width="15.28515625" style="29" bestFit="1" customWidth="1"/>
    <col min="2545" max="2545" width="14.28515625" style="29" bestFit="1" customWidth="1"/>
    <col min="2546" max="2546" width="13.42578125" style="29" customWidth="1"/>
    <col min="2547" max="2548" width="15.28515625" style="29" bestFit="1" customWidth="1"/>
    <col min="2549" max="2549" width="14.28515625" style="29" bestFit="1" customWidth="1"/>
    <col min="2550" max="2550" width="15.28515625" style="29" bestFit="1" customWidth="1"/>
    <col min="2551" max="2554" width="14.28515625" style="29" bestFit="1" customWidth="1"/>
    <col min="2555" max="2555" width="16.85546875" style="29" bestFit="1" customWidth="1"/>
    <col min="2556" max="2556" width="13.85546875" style="29" bestFit="1" customWidth="1"/>
    <col min="2557" max="2557" width="11.42578125" style="29"/>
    <col min="2558" max="2558" width="4" style="29" bestFit="1" customWidth="1"/>
    <col min="2559" max="2559" width="24.140625" style="29" bestFit="1" customWidth="1"/>
    <col min="2560" max="2560" width="14.140625" style="29" customWidth="1"/>
    <col min="2561" max="2572" width="12.7109375" style="29" bestFit="1" customWidth="1"/>
    <col min="2573" max="2573" width="18.5703125" style="29" customWidth="1"/>
    <col min="2574" max="2795" width="11.42578125" style="29"/>
    <col min="2796" max="2796" width="4" style="29" bestFit="1" customWidth="1"/>
    <col min="2797" max="2797" width="24.140625" style="29" bestFit="1" customWidth="1"/>
    <col min="2798" max="2798" width="16.85546875" style="29" bestFit="1" customWidth="1"/>
    <col min="2799" max="2799" width="14.28515625" style="29" bestFit="1" customWidth="1"/>
    <col min="2800" max="2800" width="15.28515625" style="29" bestFit="1" customWidth="1"/>
    <col min="2801" max="2801" width="14.28515625" style="29" bestFit="1" customWidth="1"/>
    <col min="2802" max="2802" width="13.42578125" style="29" customWidth="1"/>
    <col min="2803" max="2804" width="15.28515625" style="29" bestFit="1" customWidth="1"/>
    <col min="2805" max="2805" width="14.28515625" style="29" bestFit="1" customWidth="1"/>
    <col min="2806" max="2806" width="15.28515625" style="29" bestFit="1" customWidth="1"/>
    <col min="2807" max="2810" width="14.28515625" style="29" bestFit="1" customWidth="1"/>
    <col min="2811" max="2811" width="16.85546875" style="29" bestFit="1" customWidth="1"/>
    <col min="2812" max="2812" width="13.85546875" style="29" bestFit="1" customWidth="1"/>
    <col min="2813" max="2813" width="11.42578125" style="29"/>
    <col min="2814" max="2814" width="4" style="29" bestFit="1" customWidth="1"/>
    <col min="2815" max="2815" width="24.140625" style="29" bestFit="1" customWidth="1"/>
    <col min="2816" max="2816" width="14.140625" style="29" customWidth="1"/>
    <col min="2817" max="2828" width="12.7109375" style="29" bestFit="1" customWidth="1"/>
    <col min="2829" max="2829" width="18.5703125" style="29" customWidth="1"/>
    <col min="2830" max="3051" width="11.42578125" style="29"/>
    <col min="3052" max="3052" width="4" style="29" bestFit="1" customWidth="1"/>
    <col min="3053" max="3053" width="24.140625" style="29" bestFit="1" customWidth="1"/>
    <col min="3054" max="3054" width="16.85546875" style="29" bestFit="1" customWidth="1"/>
    <col min="3055" max="3055" width="14.28515625" style="29" bestFit="1" customWidth="1"/>
    <col min="3056" max="3056" width="15.28515625" style="29" bestFit="1" customWidth="1"/>
    <col min="3057" max="3057" width="14.28515625" style="29" bestFit="1" customWidth="1"/>
    <col min="3058" max="3058" width="13.42578125" style="29" customWidth="1"/>
    <col min="3059" max="3060" width="15.28515625" style="29" bestFit="1" customWidth="1"/>
    <col min="3061" max="3061" width="14.28515625" style="29" bestFit="1" customWidth="1"/>
    <col min="3062" max="3062" width="15.28515625" style="29" bestFit="1" customWidth="1"/>
    <col min="3063" max="3066" width="14.28515625" style="29" bestFit="1" customWidth="1"/>
    <col min="3067" max="3067" width="16.85546875" style="29" bestFit="1" customWidth="1"/>
    <col min="3068" max="3068" width="13.85546875" style="29" bestFit="1" customWidth="1"/>
    <col min="3069" max="3069" width="11.42578125" style="29"/>
    <col min="3070" max="3070" width="4" style="29" bestFit="1" customWidth="1"/>
    <col min="3071" max="3071" width="24.140625" style="29" bestFit="1" customWidth="1"/>
    <col min="3072" max="3072" width="14.140625" style="29" customWidth="1"/>
    <col min="3073" max="3084" width="12.7109375" style="29" bestFit="1" customWidth="1"/>
    <col min="3085" max="3085" width="18.5703125" style="29" customWidth="1"/>
    <col min="3086" max="3307" width="11.42578125" style="29"/>
    <col min="3308" max="3308" width="4" style="29" bestFit="1" customWidth="1"/>
    <col min="3309" max="3309" width="24.140625" style="29" bestFit="1" customWidth="1"/>
    <col min="3310" max="3310" width="16.85546875" style="29" bestFit="1" customWidth="1"/>
    <col min="3311" max="3311" width="14.28515625" style="29" bestFit="1" customWidth="1"/>
    <col min="3312" max="3312" width="15.28515625" style="29" bestFit="1" customWidth="1"/>
    <col min="3313" max="3313" width="14.28515625" style="29" bestFit="1" customWidth="1"/>
    <col min="3314" max="3314" width="13.42578125" style="29" customWidth="1"/>
    <col min="3315" max="3316" width="15.28515625" style="29" bestFit="1" customWidth="1"/>
    <col min="3317" max="3317" width="14.28515625" style="29" bestFit="1" customWidth="1"/>
    <col min="3318" max="3318" width="15.28515625" style="29" bestFit="1" customWidth="1"/>
    <col min="3319" max="3322" width="14.28515625" style="29" bestFit="1" customWidth="1"/>
    <col min="3323" max="3323" width="16.85546875" style="29" bestFit="1" customWidth="1"/>
    <col min="3324" max="3324" width="13.85546875" style="29" bestFit="1" customWidth="1"/>
    <col min="3325" max="3325" width="11.42578125" style="29"/>
    <col min="3326" max="3326" width="4" style="29" bestFit="1" customWidth="1"/>
    <col min="3327" max="3327" width="24.140625" style="29" bestFit="1" customWidth="1"/>
    <col min="3328" max="3328" width="14.140625" style="29" customWidth="1"/>
    <col min="3329" max="3340" width="12.7109375" style="29" bestFit="1" customWidth="1"/>
    <col min="3341" max="3341" width="18.5703125" style="29" customWidth="1"/>
    <col min="3342" max="3563" width="11.42578125" style="29"/>
    <col min="3564" max="3564" width="4" style="29" bestFit="1" customWidth="1"/>
    <col min="3565" max="3565" width="24.140625" style="29" bestFit="1" customWidth="1"/>
    <col min="3566" max="3566" width="16.85546875" style="29" bestFit="1" customWidth="1"/>
    <col min="3567" max="3567" width="14.28515625" style="29" bestFit="1" customWidth="1"/>
    <col min="3568" max="3568" width="15.28515625" style="29" bestFit="1" customWidth="1"/>
    <col min="3569" max="3569" width="14.28515625" style="29" bestFit="1" customWidth="1"/>
    <col min="3570" max="3570" width="13.42578125" style="29" customWidth="1"/>
    <col min="3571" max="3572" width="15.28515625" style="29" bestFit="1" customWidth="1"/>
    <col min="3573" max="3573" width="14.28515625" style="29" bestFit="1" customWidth="1"/>
    <col min="3574" max="3574" width="15.28515625" style="29" bestFit="1" customWidth="1"/>
    <col min="3575" max="3578" width="14.28515625" style="29" bestFit="1" customWidth="1"/>
    <col min="3579" max="3579" width="16.85546875" style="29" bestFit="1" customWidth="1"/>
    <col min="3580" max="3580" width="13.85546875" style="29" bestFit="1" customWidth="1"/>
    <col min="3581" max="3581" width="11.42578125" style="29"/>
    <col min="3582" max="3582" width="4" style="29" bestFit="1" customWidth="1"/>
    <col min="3583" max="3583" width="24.140625" style="29" bestFit="1" customWidth="1"/>
    <col min="3584" max="3584" width="14.140625" style="29" customWidth="1"/>
    <col min="3585" max="3596" width="12.7109375" style="29" bestFit="1" customWidth="1"/>
    <col min="3597" max="3597" width="18.5703125" style="29" customWidth="1"/>
    <col min="3598" max="3819" width="11.42578125" style="29"/>
    <col min="3820" max="3820" width="4" style="29" bestFit="1" customWidth="1"/>
    <col min="3821" max="3821" width="24.140625" style="29" bestFit="1" customWidth="1"/>
    <col min="3822" max="3822" width="16.85546875" style="29" bestFit="1" customWidth="1"/>
    <col min="3823" max="3823" width="14.28515625" style="29" bestFit="1" customWidth="1"/>
    <col min="3824" max="3824" width="15.28515625" style="29" bestFit="1" customWidth="1"/>
    <col min="3825" max="3825" width="14.28515625" style="29" bestFit="1" customWidth="1"/>
    <col min="3826" max="3826" width="13.42578125" style="29" customWidth="1"/>
    <col min="3827" max="3828" width="15.28515625" style="29" bestFit="1" customWidth="1"/>
    <col min="3829" max="3829" width="14.28515625" style="29" bestFit="1" customWidth="1"/>
    <col min="3830" max="3830" width="15.28515625" style="29" bestFit="1" customWidth="1"/>
    <col min="3831" max="3834" width="14.28515625" style="29" bestFit="1" customWidth="1"/>
    <col min="3835" max="3835" width="16.85546875" style="29" bestFit="1" customWidth="1"/>
    <col min="3836" max="3836" width="13.85546875" style="29" bestFit="1" customWidth="1"/>
    <col min="3837" max="3837" width="11.42578125" style="29"/>
    <col min="3838" max="3838" width="4" style="29" bestFit="1" customWidth="1"/>
    <col min="3839" max="3839" width="24.140625" style="29" bestFit="1" customWidth="1"/>
    <col min="3840" max="3840" width="14.140625" style="29" customWidth="1"/>
    <col min="3841" max="3852" width="12.7109375" style="29" bestFit="1" customWidth="1"/>
    <col min="3853" max="3853" width="18.5703125" style="29" customWidth="1"/>
    <col min="3854" max="4075" width="11.42578125" style="29"/>
    <col min="4076" max="4076" width="4" style="29" bestFit="1" customWidth="1"/>
    <col min="4077" max="4077" width="24.140625" style="29" bestFit="1" customWidth="1"/>
    <col min="4078" max="4078" width="16.85546875" style="29" bestFit="1" customWidth="1"/>
    <col min="4079" max="4079" width="14.28515625" style="29" bestFit="1" customWidth="1"/>
    <col min="4080" max="4080" width="15.28515625" style="29" bestFit="1" customWidth="1"/>
    <col min="4081" max="4081" width="14.28515625" style="29" bestFit="1" customWidth="1"/>
    <col min="4082" max="4082" width="13.42578125" style="29" customWidth="1"/>
    <col min="4083" max="4084" width="15.28515625" style="29" bestFit="1" customWidth="1"/>
    <col min="4085" max="4085" width="14.28515625" style="29" bestFit="1" customWidth="1"/>
    <col min="4086" max="4086" width="15.28515625" style="29" bestFit="1" customWidth="1"/>
    <col min="4087" max="4090" width="14.28515625" style="29" bestFit="1" customWidth="1"/>
    <col min="4091" max="4091" width="16.85546875" style="29" bestFit="1" customWidth="1"/>
    <col min="4092" max="4092" width="13.85546875" style="29" bestFit="1" customWidth="1"/>
    <col min="4093" max="4093" width="11.42578125" style="29"/>
    <col min="4094" max="4094" width="4" style="29" bestFit="1" customWidth="1"/>
    <col min="4095" max="4095" width="24.140625" style="29" bestFit="1" customWidth="1"/>
    <col min="4096" max="4096" width="14.140625" style="29" customWidth="1"/>
    <col min="4097" max="4108" width="12.7109375" style="29" bestFit="1" customWidth="1"/>
    <col min="4109" max="4109" width="18.5703125" style="29" customWidth="1"/>
    <col min="4110" max="4331" width="11.42578125" style="29"/>
    <col min="4332" max="4332" width="4" style="29" bestFit="1" customWidth="1"/>
    <col min="4333" max="4333" width="24.140625" style="29" bestFit="1" customWidth="1"/>
    <col min="4334" max="4334" width="16.85546875" style="29" bestFit="1" customWidth="1"/>
    <col min="4335" max="4335" width="14.28515625" style="29" bestFit="1" customWidth="1"/>
    <col min="4336" max="4336" width="15.28515625" style="29" bestFit="1" customWidth="1"/>
    <col min="4337" max="4337" width="14.28515625" style="29" bestFit="1" customWidth="1"/>
    <col min="4338" max="4338" width="13.42578125" style="29" customWidth="1"/>
    <col min="4339" max="4340" width="15.28515625" style="29" bestFit="1" customWidth="1"/>
    <col min="4341" max="4341" width="14.28515625" style="29" bestFit="1" customWidth="1"/>
    <col min="4342" max="4342" width="15.28515625" style="29" bestFit="1" customWidth="1"/>
    <col min="4343" max="4346" width="14.28515625" style="29" bestFit="1" customWidth="1"/>
    <col min="4347" max="4347" width="16.85546875" style="29" bestFit="1" customWidth="1"/>
    <col min="4348" max="4348" width="13.85546875" style="29" bestFit="1" customWidth="1"/>
    <col min="4349" max="4349" width="11.42578125" style="29"/>
    <col min="4350" max="4350" width="4" style="29" bestFit="1" customWidth="1"/>
    <col min="4351" max="4351" width="24.140625" style="29" bestFit="1" customWidth="1"/>
    <col min="4352" max="4352" width="14.140625" style="29" customWidth="1"/>
    <col min="4353" max="4364" width="12.7109375" style="29" bestFit="1" customWidth="1"/>
    <col min="4365" max="4365" width="18.5703125" style="29" customWidth="1"/>
    <col min="4366" max="4587" width="11.42578125" style="29"/>
    <col min="4588" max="4588" width="4" style="29" bestFit="1" customWidth="1"/>
    <col min="4589" max="4589" width="24.140625" style="29" bestFit="1" customWidth="1"/>
    <col min="4590" max="4590" width="16.85546875" style="29" bestFit="1" customWidth="1"/>
    <col min="4591" max="4591" width="14.28515625" style="29" bestFit="1" customWidth="1"/>
    <col min="4592" max="4592" width="15.28515625" style="29" bestFit="1" customWidth="1"/>
    <col min="4593" max="4593" width="14.28515625" style="29" bestFit="1" customWidth="1"/>
    <col min="4594" max="4594" width="13.42578125" style="29" customWidth="1"/>
    <col min="4595" max="4596" width="15.28515625" style="29" bestFit="1" customWidth="1"/>
    <col min="4597" max="4597" width="14.28515625" style="29" bestFit="1" customWidth="1"/>
    <col min="4598" max="4598" width="15.28515625" style="29" bestFit="1" customWidth="1"/>
    <col min="4599" max="4602" width="14.28515625" style="29" bestFit="1" customWidth="1"/>
    <col min="4603" max="4603" width="16.85546875" style="29" bestFit="1" customWidth="1"/>
    <col min="4604" max="4604" width="13.85546875" style="29" bestFit="1" customWidth="1"/>
    <col min="4605" max="4605" width="11.42578125" style="29"/>
    <col min="4606" max="4606" width="4" style="29" bestFit="1" customWidth="1"/>
    <col min="4607" max="4607" width="24.140625" style="29" bestFit="1" customWidth="1"/>
    <col min="4608" max="4608" width="14.140625" style="29" customWidth="1"/>
    <col min="4609" max="4620" width="12.7109375" style="29" bestFit="1" customWidth="1"/>
    <col min="4621" max="4621" width="18.5703125" style="29" customWidth="1"/>
    <col min="4622" max="4843" width="11.42578125" style="29"/>
    <col min="4844" max="4844" width="4" style="29" bestFit="1" customWidth="1"/>
    <col min="4845" max="4845" width="24.140625" style="29" bestFit="1" customWidth="1"/>
    <col min="4846" max="4846" width="16.85546875" style="29" bestFit="1" customWidth="1"/>
    <col min="4847" max="4847" width="14.28515625" style="29" bestFit="1" customWidth="1"/>
    <col min="4848" max="4848" width="15.28515625" style="29" bestFit="1" customWidth="1"/>
    <col min="4849" max="4849" width="14.28515625" style="29" bestFit="1" customWidth="1"/>
    <col min="4850" max="4850" width="13.42578125" style="29" customWidth="1"/>
    <col min="4851" max="4852" width="15.28515625" style="29" bestFit="1" customWidth="1"/>
    <col min="4853" max="4853" width="14.28515625" style="29" bestFit="1" customWidth="1"/>
    <col min="4854" max="4854" width="15.28515625" style="29" bestFit="1" customWidth="1"/>
    <col min="4855" max="4858" width="14.28515625" style="29" bestFit="1" customWidth="1"/>
    <col min="4859" max="4859" width="16.85546875" style="29" bestFit="1" customWidth="1"/>
    <col min="4860" max="4860" width="13.85546875" style="29" bestFit="1" customWidth="1"/>
    <col min="4861" max="4861" width="11.42578125" style="29"/>
    <col min="4862" max="4862" width="4" style="29" bestFit="1" customWidth="1"/>
    <col min="4863" max="4863" width="24.140625" style="29" bestFit="1" customWidth="1"/>
    <col min="4864" max="4864" width="14.140625" style="29" customWidth="1"/>
    <col min="4865" max="4876" width="12.7109375" style="29" bestFit="1" customWidth="1"/>
    <col min="4877" max="4877" width="18.5703125" style="29" customWidth="1"/>
    <col min="4878" max="5099" width="11.42578125" style="29"/>
    <col min="5100" max="5100" width="4" style="29" bestFit="1" customWidth="1"/>
    <col min="5101" max="5101" width="24.140625" style="29" bestFit="1" customWidth="1"/>
    <col min="5102" max="5102" width="16.85546875" style="29" bestFit="1" customWidth="1"/>
    <col min="5103" max="5103" width="14.28515625" style="29" bestFit="1" customWidth="1"/>
    <col min="5104" max="5104" width="15.28515625" style="29" bestFit="1" customWidth="1"/>
    <col min="5105" max="5105" width="14.28515625" style="29" bestFit="1" customWidth="1"/>
    <col min="5106" max="5106" width="13.42578125" style="29" customWidth="1"/>
    <col min="5107" max="5108" width="15.28515625" style="29" bestFit="1" customWidth="1"/>
    <col min="5109" max="5109" width="14.28515625" style="29" bestFit="1" customWidth="1"/>
    <col min="5110" max="5110" width="15.28515625" style="29" bestFit="1" customWidth="1"/>
    <col min="5111" max="5114" width="14.28515625" style="29" bestFit="1" customWidth="1"/>
    <col min="5115" max="5115" width="16.85546875" style="29" bestFit="1" customWidth="1"/>
    <col min="5116" max="5116" width="13.85546875" style="29" bestFit="1" customWidth="1"/>
    <col min="5117" max="5117" width="11.42578125" style="29"/>
    <col min="5118" max="5118" width="4" style="29" bestFit="1" customWidth="1"/>
    <col min="5119" max="5119" width="24.140625" style="29" bestFit="1" customWidth="1"/>
    <col min="5120" max="5120" width="14.140625" style="29" customWidth="1"/>
    <col min="5121" max="5132" width="12.7109375" style="29" bestFit="1" customWidth="1"/>
    <col min="5133" max="5133" width="18.5703125" style="29" customWidth="1"/>
    <col min="5134" max="5355" width="11.42578125" style="29"/>
    <col min="5356" max="5356" width="4" style="29" bestFit="1" customWidth="1"/>
    <col min="5357" max="5357" width="24.140625" style="29" bestFit="1" customWidth="1"/>
    <col min="5358" max="5358" width="16.85546875" style="29" bestFit="1" customWidth="1"/>
    <col min="5359" max="5359" width="14.28515625" style="29" bestFit="1" customWidth="1"/>
    <col min="5360" max="5360" width="15.28515625" style="29" bestFit="1" customWidth="1"/>
    <col min="5361" max="5361" width="14.28515625" style="29" bestFit="1" customWidth="1"/>
    <col min="5362" max="5362" width="13.42578125" style="29" customWidth="1"/>
    <col min="5363" max="5364" width="15.28515625" style="29" bestFit="1" customWidth="1"/>
    <col min="5365" max="5365" width="14.28515625" style="29" bestFit="1" customWidth="1"/>
    <col min="5366" max="5366" width="15.28515625" style="29" bestFit="1" customWidth="1"/>
    <col min="5367" max="5370" width="14.28515625" style="29" bestFit="1" customWidth="1"/>
    <col min="5371" max="5371" width="16.85546875" style="29" bestFit="1" customWidth="1"/>
    <col min="5372" max="5372" width="13.85546875" style="29" bestFit="1" customWidth="1"/>
    <col min="5373" max="5373" width="11.42578125" style="29"/>
    <col min="5374" max="5374" width="4" style="29" bestFit="1" customWidth="1"/>
    <col min="5375" max="5375" width="24.140625" style="29" bestFit="1" customWidth="1"/>
    <col min="5376" max="5376" width="14.140625" style="29" customWidth="1"/>
    <col min="5377" max="5388" width="12.7109375" style="29" bestFit="1" customWidth="1"/>
    <col min="5389" max="5389" width="18.5703125" style="29" customWidth="1"/>
    <col min="5390" max="5611" width="11.42578125" style="29"/>
    <col min="5612" max="5612" width="4" style="29" bestFit="1" customWidth="1"/>
    <col min="5613" max="5613" width="24.140625" style="29" bestFit="1" customWidth="1"/>
    <col min="5614" max="5614" width="16.85546875" style="29" bestFit="1" customWidth="1"/>
    <col min="5615" max="5615" width="14.28515625" style="29" bestFit="1" customWidth="1"/>
    <col min="5616" max="5616" width="15.28515625" style="29" bestFit="1" customWidth="1"/>
    <col min="5617" max="5617" width="14.28515625" style="29" bestFit="1" customWidth="1"/>
    <col min="5618" max="5618" width="13.42578125" style="29" customWidth="1"/>
    <col min="5619" max="5620" width="15.28515625" style="29" bestFit="1" customWidth="1"/>
    <col min="5621" max="5621" width="14.28515625" style="29" bestFit="1" customWidth="1"/>
    <col min="5622" max="5622" width="15.28515625" style="29" bestFit="1" customWidth="1"/>
    <col min="5623" max="5626" width="14.28515625" style="29" bestFit="1" customWidth="1"/>
    <col min="5627" max="5627" width="16.85546875" style="29" bestFit="1" customWidth="1"/>
    <col min="5628" max="5628" width="13.85546875" style="29" bestFit="1" customWidth="1"/>
    <col min="5629" max="5629" width="11.42578125" style="29"/>
    <col min="5630" max="5630" width="4" style="29" bestFit="1" customWidth="1"/>
    <col min="5631" max="5631" width="24.140625" style="29" bestFit="1" customWidth="1"/>
    <col min="5632" max="5632" width="14.140625" style="29" customWidth="1"/>
    <col min="5633" max="5644" width="12.7109375" style="29" bestFit="1" customWidth="1"/>
    <col min="5645" max="5645" width="18.5703125" style="29" customWidth="1"/>
    <col min="5646" max="5867" width="11.42578125" style="29"/>
    <col min="5868" max="5868" width="4" style="29" bestFit="1" customWidth="1"/>
    <col min="5869" max="5869" width="24.140625" style="29" bestFit="1" customWidth="1"/>
    <col min="5870" max="5870" width="16.85546875" style="29" bestFit="1" customWidth="1"/>
    <col min="5871" max="5871" width="14.28515625" style="29" bestFit="1" customWidth="1"/>
    <col min="5872" max="5872" width="15.28515625" style="29" bestFit="1" customWidth="1"/>
    <col min="5873" max="5873" width="14.28515625" style="29" bestFit="1" customWidth="1"/>
    <col min="5874" max="5874" width="13.42578125" style="29" customWidth="1"/>
    <col min="5875" max="5876" width="15.28515625" style="29" bestFit="1" customWidth="1"/>
    <col min="5877" max="5877" width="14.28515625" style="29" bestFit="1" customWidth="1"/>
    <col min="5878" max="5878" width="15.28515625" style="29" bestFit="1" customWidth="1"/>
    <col min="5879" max="5882" width="14.28515625" style="29" bestFit="1" customWidth="1"/>
    <col min="5883" max="5883" width="16.85546875" style="29" bestFit="1" customWidth="1"/>
    <col min="5884" max="5884" width="13.85546875" style="29" bestFit="1" customWidth="1"/>
    <col min="5885" max="5885" width="11.42578125" style="29"/>
    <col min="5886" max="5886" width="4" style="29" bestFit="1" customWidth="1"/>
    <col min="5887" max="5887" width="24.140625" style="29" bestFit="1" customWidth="1"/>
    <col min="5888" max="5888" width="14.140625" style="29" customWidth="1"/>
    <col min="5889" max="5900" width="12.7109375" style="29" bestFit="1" customWidth="1"/>
    <col min="5901" max="5901" width="18.5703125" style="29" customWidth="1"/>
    <col min="5902" max="6123" width="11.42578125" style="29"/>
    <col min="6124" max="6124" width="4" style="29" bestFit="1" customWidth="1"/>
    <col min="6125" max="6125" width="24.140625" style="29" bestFit="1" customWidth="1"/>
    <col min="6126" max="6126" width="16.85546875" style="29" bestFit="1" customWidth="1"/>
    <col min="6127" max="6127" width="14.28515625" style="29" bestFit="1" customWidth="1"/>
    <col min="6128" max="6128" width="15.28515625" style="29" bestFit="1" customWidth="1"/>
    <col min="6129" max="6129" width="14.28515625" style="29" bestFit="1" customWidth="1"/>
    <col min="6130" max="6130" width="13.42578125" style="29" customWidth="1"/>
    <col min="6131" max="6132" width="15.28515625" style="29" bestFit="1" customWidth="1"/>
    <col min="6133" max="6133" width="14.28515625" style="29" bestFit="1" customWidth="1"/>
    <col min="6134" max="6134" width="15.28515625" style="29" bestFit="1" customWidth="1"/>
    <col min="6135" max="6138" width="14.28515625" style="29" bestFit="1" customWidth="1"/>
    <col min="6139" max="6139" width="16.85546875" style="29" bestFit="1" customWidth="1"/>
    <col min="6140" max="6140" width="13.85546875" style="29" bestFit="1" customWidth="1"/>
    <col min="6141" max="6141" width="11.42578125" style="29"/>
    <col min="6142" max="6142" width="4" style="29" bestFit="1" customWidth="1"/>
    <col min="6143" max="6143" width="24.140625" style="29" bestFit="1" customWidth="1"/>
    <col min="6144" max="6144" width="14.140625" style="29" customWidth="1"/>
    <col min="6145" max="6156" width="12.7109375" style="29" bestFit="1" customWidth="1"/>
    <col min="6157" max="6157" width="18.5703125" style="29" customWidth="1"/>
    <col min="6158" max="6379" width="11.42578125" style="29"/>
    <col min="6380" max="6380" width="4" style="29" bestFit="1" customWidth="1"/>
    <col min="6381" max="6381" width="24.140625" style="29" bestFit="1" customWidth="1"/>
    <col min="6382" max="6382" width="16.85546875" style="29" bestFit="1" customWidth="1"/>
    <col min="6383" max="6383" width="14.28515625" style="29" bestFit="1" customWidth="1"/>
    <col min="6384" max="6384" width="15.28515625" style="29" bestFit="1" customWidth="1"/>
    <col min="6385" max="6385" width="14.28515625" style="29" bestFit="1" customWidth="1"/>
    <col min="6386" max="6386" width="13.42578125" style="29" customWidth="1"/>
    <col min="6387" max="6388" width="15.28515625" style="29" bestFit="1" customWidth="1"/>
    <col min="6389" max="6389" width="14.28515625" style="29" bestFit="1" customWidth="1"/>
    <col min="6390" max="6390" width="15.28515625" style="29" bestFit="1" customWidth="1"/>
    <col min="6391" max="6394" width="14.28515625" style="29" bestFit="1" customWidth="1"/>
    <col min="6395" max="6395" width="16.85546875" style="29" bestFit="1" customWidth="1"/>
    <col min="6396" max="6396" width="13.85546875" style="29" bestFit="1" customWidth="1"/>
    <col min="6397" max="6397" width="11.42578125" style="29"/>
    <col min="6398" max="6398" width="4" style="29" bestFit="1" customWidth="1"/>
    <col min="6399" max="6399" width="24.140625" style="29" bestFit="1" customWidth="1"/>
    <col min="6400" max="6400" width="14.140625" style="29" customWidth="1"/>
    <col min="6401" max="6412" width="12.7109375" style="29" bestFit="1" customWidth="1"/>
    <col min="6413" max="6413" width="18.5703125" style="29" customWidth="1"/>
    <col min="6414" max="6635" width="11.42578125" style="29"/>
    <col min="6636" max="6636" width="4" style="29" bestFit="1" customWidth="1"/>
    <col min="6637" max="6637" width="24.140625" style="29" bestFit="1" customWidth="1"/>
    <col min="6638" max="6638" width="16.85546875" style="29" bestFit="1" customWidth="1"/>
    <col min="6639" max="6639" width="14.28515625" style="29" bestFit="1" customWidth="1"/>
    <col min="6640" max="6640" width="15.28515625" style="29" bestFit="1" customWidth="1"/>
    <col min="6641" max="6641" width="14.28515625" style="29" bestFit="1" customWidth="1"/>
    <col min="6642" max="6642" width="13.42578125" style="29" customWidth="1"/>
    <col min="6643" max="6644" width="15.28515625" style="29" bestFit="1" customWidth="1"/>
    <col min="6645" max="6645" width="14.28515625" style="29" bestFit="1" customWidth="1"/>
    <col min="6646" max="6646" width="15.28515625" style="29" bestFit="1" customWidth="1"/>
    <col min="6647" max="6650" width="14.28515625" style="29" bestFit="1" customWidth="1"/>
    <col min="6651" max="6651" width="16.85546875" style="29" bestFit="1" customWidth="1"/>
    <col min="6652" max="6652" width="13.85546875" style="29" bestFit="1" customWidth="1"/>
    <col min="6653" max="6653" width="11.42578125" style="29"/>
    <col min="6654" max="6654" width="4" style="29" bestFit="1" customWidth="1"/>
    <col min="6655" max="6655" width="24.140625" style="29" bestFit="1" customWidth="1"/>
    <col min="6656" max="6656" width="14.140625" style="29" customWidth="1"/>
    <col min="6657" max="6668" width="12.7109375" style="29" bestFit="1" customWidth="1"/>
    <col min="6669" max="6669" width="18.5703125" style="29" customWidth="1"/>
    <col min="6670" max="6891" width="11.42578125" style="29"/>
    <col min="6892" max="6892" width="4" style="29" bestFit="1" customWidth="1"/>
    <col min="6893" max="6893" width="24.140625" style="29" bestFit="1" customWidth="1"/>
    <col min="6894" max="6894" width="16.85546875" style="29" bestFit="1" customWidth="1"/>
    <col min="6895" max="6895" width="14.28515625" style="29" bestFit="1" customWidth="1"/>
    <col min="6896" max="6896" width="15.28515625" style="29" bestFit="1" customWidth="1"/>
    <col min="6897" max="6897" width="14.28515625" style="29" bestFit="1" customWidth="1"/>
    <col min="6898" max="6898" width="13.42578125" style="29" customWidth="1"/>
    <col min="6899" max="6900" width="15.28515625" style="29" bestFit="1" customWidth="1"/>
    <col min="6901" max="6901" width="14.28515625" style="29" bestFit="1" customWidth="1"/>
    <col min="6902" max="6902" width="15.28515625" style="29" bestFit="1" customWidth="1"/>
    <col min="6903" max="6906" width="14.28515625" style="29" bestFit="1" customWidth="1"/>
    <col min="6907" max="6907" width="16.85546875" style="29" bestFit="1" customWidth="1"/>
    <col min="6908" max="6908" width="13.85546875" style="29" bestFit="1" customWidth="1"/>
    <col min="6909" max="6909" width="11.42578125" style="29"/>
    <col min="6910" max="6910" width="4" style="29" bestFit="1" customWidth="1"/>
    <col min="6911" max="6911" width="24.140625" style="29" bestFit="1" customWidth="1"/>
    <col min="6912" max="6912" width="14.140625" style="29" customWidth="1"/>
    <col min="6913" max="6924" width="12.7109375" style="29" bestFit="1" customWidth="1"/>
    <col min="6925" max="6925" width="18.5703125" style="29" customWidth="1"/>
    <col min="6926" max="7147" width="11.42578125" style="29"/>
    <col min="7148" max="7148" width="4" style="29" bestFit="1" customWidth="1"/>
    <col min="7149" max="7149" width="24.140625" style="29" bestFit="1" customWidth="1"/>
    <col min="7150" max="7150" width="16.85546875" style="29" bestFit="1" customWidth="1"/>
    <col min="7151" max="7151" width="14.28515625" style="29" bestFit="1" customWidth="1"/>
    <col min="7152" max="7152" width="15.28515625" style="29" bestFit="1" customWidth="1"/>
    <col min="7153" max="7153" width="14.28515625" style="29" bestFit="1" customWidth="1"/>
    <col min="7154" max="7154" width="13.42578125" style="29" customWidth="1"/>
    <col min="7155" max="7156" width="15.28515625" style="29" bestFit="1" customWidth="1"/>
    <col min="7157" max="7157" width="14.28515625" style="29" bestFit="1" customWidth="1"/>
    <col min="7158" max="7158" width="15.28515625" style="29" bestFit="1" customWidth="1"/>
    <col min="7159" max="7162" width="14.28515625" style="29" bestFit="1" customWidth="1"/>
    <col min="7163" max="7163" width="16.85546875" style="29" bestFit="1" customWidth="1"/>
    <col min="7164" max="7164" width="13.85546875" style="29" bestFit="1" customWidth="1"/>
    <col min="7165" max="7165" width="11.42578125" style="29"/>
    <col min="7166" max="7166" width="4" style="29" bestFit="1" customWidth="1"/>
    <col min="7167" max="7167" width="24.140625" style="29" bestFit="1" customWidth="1"/>
    <col min="7168" max="7168" width="14.140625" style="29" customWidth="1"/>
    <col min="7169" max="7180" width="12.7109375" style="29" bestFit="1" customWidth="1"/>
    <col min="7181" max="7181" width="18.5703125" style="29" customWidth="1"/>
    <col min="7182" max="7403" width="11.42578125" style="29"/>
    <col min="7404" max="7404" width="4" style="29" bestFit="1" customWidth="1"/>
    <col min="7405" max="7405" width="24.140625" style="29" bestFit="1" customWidth="1"/>
    <col min="7406" max="7406" width="16.85546875" style="29" bestFit="1" customWidth="1"/>
    <col min="7407" max="7407" width="14.28515625" style="29" bestFit="1" customWidth="1"/>
    <col min="7408" max="7408" width="15.28515625" style="29" bestFit="1" customWidth="1"/>
    <col min="7409" max="7409" width="14.28515625" style="29" bestFit="1" customWidth="1"/>
    <col min="7410" max="7410" width="13.42578125" style="29" customWidth="1"/>
    <col min="7411" max="7412" width="15.28515625" style="29" bestFit="1" customWidth="1"/>
    <col min="7413" max="7413" width="14.28515625" style="29" bestFit="1" customWidth="1"/>
    <col min="7414" max="7414" width="15.28515625" style="29" bestFit="1" customWidth="1"/>
    <col min="7415" max="7418" width="14.28515625" style="29" bestFit="1" customWidth="1"/>
    <col min="7419" max="7419" width="16.85546875" style="29" bestFit="1" customWidth="1"/>
    <col min="7420" max="7420" width="13.85546875" style="29" bestFit="1" customWidth="1"/>
    <col min="7421" max="7421" width="11.42578125" style="29"/>
    <col min="7422" max="7422" width="4" style="29" bestFit="1" customWidth="1"/>
    <col min="7423" max="7423" width="24.140625" style="29" bestFit="1" customWidth="1"/>
    <col min="7424" max="7424" width="14.140625" style="29" customWidth="1"/>
    <col min="7425" max="7436" width="12.7109375" style="29" bestFit="1" customWidth="1"/>
    <col min="7437" max="7437" width="18.5703125" style="29" customWidth="1"/>
    <col min="7438" max="7659" width="11.42578125" style="29"/>
    <col min="7660" max="7660" width="4" style="29" bestFit="1" customWidth="1"/>
    <col min="7661" max="7661" width="24.140625" style="29" bestFit="1" customWidth="1"/>
    <col min="7662" max="7662" width="16.85546875" style="29" bestFit="1" customWidth="1"/>
    <col min="7663" max="7663" width="14.28515625" style="29" bestFit="1" customWidth="1"/>
    <col min="7664" max="7664" width="15.28515625" style="29" bestFit="1" customWidth="1"/>
    <col min="7665" max="7665" width="14.28515625" style="29" bestFit="1" customWidth="1"/>
    <col min="7666" max="7666" width="13.42578125" style="29" customWidth="1"/>
    <col min="7667" max="7668" width="15.28515625" style="29" bestFit="1" customWidth="1"/>
    <col min="7669" max="7669" width="14.28515625" style="29" bestFit="1" customWidth="1"/>
    <col min="7670" max="7670" width="15.28515625" style="29" bestFit="1" customWidth="1"/>
    <col min="7671" max="7674" width="14.28515625" style="29" bestFit="1" customWidth="1"/>
    <col min="7675" max="7675" width="16.85546875" style="29" bestFit="1" customWidth="1"/>
    <col min="7676" max="7676" width="13.85546875" style="29" bestFit="1" customWidth="1"/>
    <col min="7677" max="7677" width="11.42578125" style="29"/>
    <col min="7678" max="7678" width="4" style="29" bestFit="1" customWidth="1"/>
    <col min="7679" max="7679" width="24.140625" style="29" bestFit="1" customWidth="1"/>
    <col min="7680" max="7680" width="14.140625" style="29" customWidth="1"/>
    <col min="7681" max="7692" width="12.7109375" style="29" bestFit="1" customWidth="1"/>
    <col min="7693" max="7693" width="18.5703125" style="29" customWidth="1"/>
    <col min="7694" max="7915" width="11.42578125" style="29"/>
    <col min="7916" max="7916" width="4" style="29" bestFit="1" customWidth="1"/>
    <col min="7917" max="7917" width="24.140625" style="29" bestFit="1" customWidth="1"/>
    <col min="7918" max="7918" width="16.85546875" style="29" bestFit="1" customWidth="1"/>
    <col min="7919" max="7919" width="14.28515625" style="29" bestFit="1" customWidth="1"/>
    <col min="7920" max="7920" width="15.28515625" style="29" bestFit="1" customWidth="1"/>
    <col min="7921" max="7921" width="14.28515625" style="29" bestFit="1" customWidth="1"/>
    <col min="7922" max="7922" width="13.42578125" style="29" customWidth="1"/>
    <col min="7923" max="7924" width="15.28515625" style="29" bestFit="1" customWidth="1"/>
    <col min="7925" max="7925" width="14.28515625" style="29" bestFit="1" customWidth="1"/>
    <col min="7926" max="7926" width="15.28515625" style="29" bestFit="1" customWidth="1"/>
    <col min="7927" max="7930" width="14.28515625" style="29" bestFit="1" customWidth="1"/>
    <col min="7931" max="7931" width="16.85546875" style="29" bestFit="1" customWidth="1"/>
    <col min="7932" max="7932" width="13.85546875" style="29" bestFit="1" customWidth="1"/>
    <col min="7933" max="7933" width="11.42578125" style="29"/>
    <col min="7934" max="7934" width="4" style="29" bestFit="1" customWidth="1"/>
    <col min="7935" max="7935" width="24.140625" style="29" bestFit="1" customWidth="1"/>
    <col min="7936" max="7936" width="14.140625" style="29" customWidth="1"/>
    <col min="7937" max="7948" width="12.7109375" style="29" bestFit="1" customWidth="1"/>
    <col min="7949" max="7949" width="18.5703125" style="29" customWidth="1"/>
    <col min="7950" max="8171" width="11.42578125" style="29"/>
    <col min="8172" max="8172" width="4" style="29" bestFit="1" customWidth="1"/>
    <col min="8173" max="8173" width="24.140625" style="29" bestFit="1" customWidth="1"/>
    <col min="8174" max="8174" width="16.85546875" style="29" bestFit="1" customWidth="1"/>
    <col min="8175" max="8175" width="14.28515625" style="29" bestFit="1" customWidth="1"/>
    <col min="8176" max="8176" width="15.28515625" style="29" bestFit="1" customWidth="1"/>
    <col min="8177" max="8177" width="14.28515625" style="29" bestFit="1" customWidth="1"/>
    <col min="8178" max="8178" width="13.42578125" style="29" customWidth="1"/>
    <col min="8179" max="8180" width="15.28515625" style="29" bestFit="1" customWidth="1"/>
    <col min="8181" max="8181" width="14.28515625" style="29" bestFit="1" customWidth="1"/>
    <col min="8182" max="8182" width="15.28515625" style="29" bestFit="1" customWidth="1"/>
    <col min="8183" max="8186" width="14.28515625" style="29" bestFit="1" customWidth="1"/>
    <col min="8187" max="8187" width="16.85546875" style="29" bestFit="1" customWidth="1"/>
    <col min="8188" max="8188" width="13.85546875" style="29" bestFit="1" customWidth="1"/>
    <col min="8189" max="8189" width="11.42578125" style="29"/>
    <col min="8190" max="8190" width="4" style="29" bestFit="1" customWidth="1"/>
    <col min="8191" max="8191" width="24.140625" style="29" bestFit="1" customWidth="1"/>
    <col min="8192" max="8192" width="14.140625" style="29" customWidth="1"/>
    <col min="8193" max="8204" width="12.7109375" style="29" bestFit="1" customWidth="1"/>
    <col min="8205" max="8205" width="18.5703125" style="29" customWidth="1"/>
    <col min="8206" max="8427" width="11.42578125" style="29"/>
    <col min="8428" max="8428" width="4" style="29" bestFit="1" customWidth="1"/>
    <col min="8429" max="8429" width="24.140625" style="29" bestFit="1" customWidth="1"/>
    <col min="8430" max="8430" width="16.85546875" style="29" bestFit="1" customWidth="1"/>
    <col min="8431" max="8431" width="14.28515625" style="29" bestFit="1" customWidth="1"/>
    <col min="8432" max="8432" width="15.28515625" style="29" bestFit="1" customWidth="1"/>
    <col min="8433" max="8433" width="14.28515625" style="29" bestFit="1" customWidth="1"/>
    <col min="8434" max="8434" width="13.42578125" style="29" customWidth="1"/>
    <col min="8435" max="8436" width="15.28515625" style="29" bestFit="1" customWidth="1"/>
    <col min="8437" max="8437" width="14.28515625" style="29" bestFit="1" customWidth="1"/>
    <col min="8438" max="8438" width="15.28515625" style="29" bestFit="1" customWidth="1"/>
    <col min="8439" max="8442" width="14.28515625" style="29" bestFit="1" customWidth="1"/>
    <col min="8443" max="8443" width="16.85546875" style="29" bestFit="1" customWidth="1"/>
    <col min="8444" max="8444" width="13.85546875" style="29" bestFit="1" customWidth="1"/>
    <col min="8445" max="8445" width="11.42578125" style="29"/>
    <col min="8446" max="8446" width="4" style="29" bestFit="1" customWidth="1"/>
    <col min="8447" max="8447" width="24.140625" style="29" bestFit="1" customWidth="1"/>
    <col min="8448" max="8448" width="14.140625" style="29" customWidth="1"/>
    <col min="8449" max="8460" width="12.7109375" style="29" bestFit="1" customWidth="1"/>
    <col min="8461" max="8461" width="18.5703125" style="29" customWidth="1"/>
    <col min="8462" max="8683" width="11.42578125" style="29"/>
    <col min="8684" max="8684" width="4" style="29" bestFit="1" customWidth="1"/>
    <col min="8685" max="8685" width="24.140625" style="29" bestFit="1" customWidth="1"/>
    <col min="8686" max="8686" width="16.85546875" style="29" bestFit="1" customWidth="1"/>
    <col min="8687" max="8687" width="14.28515625" style="29" bestFit="1" customWidth="1"/>
    <col min="8688" max="8688" width="15.28515625" style="29" bestFit="1" customWidth="1"/>
    <col min="8689" max="8689" width="14.28515625" style="29" bestFit="1" customWidth="1"/>
    <col min="8690" max="8690" width="13.42578125" style="29" customWidth="1"/>
    <col min="8691" max="8692" width="15.28515625" style="29" bestFit="1" customWidth="1"/>
    <col min="8693" max="8693" width="14.28515625" style="29" bestFit="1" customWidth="1"/>
    <col min="8694" max="8694" width="15.28515625" style="29" bestFit="1" customWidth="1"/>
    <col min="8695" max="8698" width="14.28515625" style="29" bestFit="1" customWidth="1"/>
    <col min="8699" max="8699" width="16.85546875" style="29" bestFit="1" customWidth="1"/>
    <col min="8700" max="8700" width="13.85546875" style="29" bestFit="1" customWidth="1"/>
    <col min="8701" max="8701" width="11.42578125" style="29"/>
    <col min="8702" max="8702" width="4" style="29" bestFit="1" customWidth="1"/>
    <col min="8703" max="8703" width="24.140625" style="29" bestFit="1" customWidth="1"/>
    <col min="8704" max="8704" width="14.140625" style="29" customWidth="1"/>
    <col min="8705" max="8716" width="12.7109375" style="29" bestFit="1" customWidth="1"/>
    <col min="8717" max="8717" width="18.5703125" style="29" customWidth="1"/>
    <col min="8718" max="8939" width="11.42578125" style="29"/>
    <col min="8940" max="8940" width="4" style="29" bestFit="1" customWidth="1"/>
    <col min="8941" max="8941" width="24.140625" style="29" bestFit="1" customWidth="1"/>
    <col min="8942" max="8942" width="16.85546875" style="29" bestFit="1" customWidth="1"/>
    <col min="8943" max="8943" width="14.28515625" style="29" bestFit="1" customWidth="1"/>
    <col min="8944" max="8944" width="15.28515625" style="29" bestFit="1" customWidth="1"/>
    <col min="8945" max="8945" width="14.28515625" style="29" bestFit="1" customWidth="1"/>
    <col min="8946" max="8946" width="13.42578125" style="29" customWidth="1"/>
    <col min="8947" max="8948" width="15.28515625" style="29" bestFit="1" customWidth="1"/>
    <col min="8949" max="8949" width="14.28515625" style="29" bestFit="1" customWidth="1"/>
    <col min="8950" max="8950" width="15.28515625" style="29" bestFit="1" customWidth="1"/>
    <col min="8951" max="8954" width="14.28515625" style="29" bestFit="1" customWidth="1"/>
    <col min="8955" max="8955" width="16.85546875" style="29" bestFit="1" customWidth="1"/>
    <col min="8956" max="8956" width="13.85546875" style="29" bestFit="1" customWidth="1"/>
    <col min="8957" max="8957" width="11.42578125" style="29"/>
    <col min="8958" max="8958" width="4" style="29" bestFit="1" customWidth="1"/>
    <col min="8959" max="8959" width="24.140625" style="29" bestFit="1" customWidth="1"/>
    <col min="8960" max="8960" width="14.140625" style="29" customWidth="1"/>
    <col min="8961" max="8972" width="12.7109375" style="29" bestFit="1" customWidth="1"/>
    <col min="8973" max="8973" width="18.5703125" style="29" customWidth="1"/>
    <col min="8974" max="9195" width="11.42578125" style="29"/>
    <col min="9196" max="9196" width="4" style="29" bestFit="1" customWidth="1"/>
    <col min="9197" max="9197" width="24.140625" style="29" bestFit="1" customWidth="1"/>
    <col min="9198" max="9198" width="16.85546875" style="29" bestFit="1" customWidth="1"/>
    <col min="9199" max="9199" width="14.28515625" style="29" bestFit="1" customWidth="1"/>
    <col min="9200" max="9200" width="15.28515625" style="29" bestFit="1" customWidth="1"/>
    <col min="9201" max="9201" width="14.28515625" style="29" bestFit="1" customWidth="1"/>
    <col min="9202" max="9202" width="13.42578125" style="29" customWidth="1"/>
    <col min="9203" max="9204" width="15.28515625" style="29" bestFit="1" customWidth="1"/>
    <col min="9205" max="9205" width="14.28515625" style="29" bestFit="1" customWidth="1"/>
    <col min="9206" max="9206" width="15.28515625" style="29" bestFit="1" customWidth="1"/>
    <col min="9207" max="9210" width="14.28515625" style="29" bestFit="1" customWidth="1"/>
    <col min="9211" max="9211" width="16.85546875" style="29" bestFit="1" customWidth="1"/>
    <col min="9212" max="9212" width="13.85546875" style="29" bestFit="1" customWidth="1"/>
    <col min="9213" max="9213" width="11.42578125" style="29"/>
    <col min="9214" max="9214" width="4" style="29" bestFit="1" customWidth="1"/>
    <col min="9215" max="9215" width="24.140625" style="29" bestFit="1" customWidth="1"/>
    <col min="9216" max="9216" width="14.140625" style="29" customWidth="1"/>
    <col min="9217" max="9228" width="12.7109375" style="29" bestFit="1" customWidth="1"/>
    <col min="9229" max="9229" width="18.5703125" style="29" customWidth="1"/>
    <col min="9230" max="9451" width="11.42578125" style="29"/>
    <col min="9452" max="9452" width="4" style="29" bestFit="1" customWidth="1"/>
    <col min="9453" max="9453" width="24.140625" style="29" bestFit="1" customWidth="1"/>
    <col min="9454" max="9454" width="16.85546875" style="29" bestFit="1" customWidth="1"/>
    <col min="9455" max="9455" width="14.28515625" style="29" bestFit="1" customWidth="1"/>
    <col min="9456" max="9456" width="15.28515625" style="29" bestFit="1" customWidth="1"/>
    <col min="9457" max="9457" width="14.28515625" style="29" bestFit="1" customWidth="1"/>
    <col min="9458" max="9458" width="13.42578125" style="29" customWidth="1"/>
    <col min="9459" max="9460" width="15.28515625" style="29" bestFit="1" customWidth="1"/>
    <col min="9461" max="9461" width="14.28515625" style="29" bestFit="1" customWidth="1"/>
    <col min="9462" max="9462" width="15.28515625" style="29" bestFit="1" customWidth="1"/>
    <col min="9463" max="9466" width="14.28515625" style="29" bestFit="1" customWidth="1"/>
    <col min="9467" max="9467" width="16.85546875" style="29" bestFit="1" customWidth="1"/>
    <col min="9468" max="9468" width="13.85546875" style="29" bestFit="1" customWidth="1"/>
    <col min="9469" max="9469" width="11.42578125" style="29"/>
    <col min="9470" max="9470" width="4" style="29" bestFit="1" customWidth="1"/>
    <col min="9471" max="9471" width="24.140625" style="29" bestFit="1" customWidth="1"/>
    <col min="9472" max="9472" width="14.140625" style="29" customWidth="1"/>
    <col min="9473" max="9484" width="12.7109375" style="29" bestFit="1" customWidth="1"/>
    <col min="9485" max="9485" width="18.5703125" style="29" customWidth="1"/>
    <col min="9486" max="9707" width="11.42578125" style="29"/>
    <col min="9708" max="9708" width="4" style="29" bestFit="1" customWidth="1"/>
    <col min="9709" max="9709" width="24.140625" style="29" bestFit="1" customWidth="1"/>
    <col min="9710" max="9710" width="16.85546875" style="29" bestFit="1" customWidth="1"/>
    <col min="9711" max="9711" width="14.28515625" style="29" bestFit="1" customWidth="1"/>
    <col min="9712" max="9712" width="15.28515625" style="29" bestFit="1" customWidth="1"/>
    <col min="9713" max="9713" width="14.28515625" style="29" bestFit="1" customWidth="1"/>
    <col min="9714" max="9714" width="13.42578125" style="29" customWidth="1"/>
    <col min="9715" max="9716" width="15.28515625" style="29" bestFit="1" customWidth="1"/>
    <col min="9717" max="9717" width="14.28515625" style="29" bestFit="1" customWidth="1"/>
    <col min="9718" max="9718" width="15.28515625" style="29" bestFit="1" customWidth="1"/>
    <col min="9719" max="9722" width="14.28515625" style="29" bestFit="1" customWidth="1"/>
    <col min="9723" max="9723" width="16.85546875" style="29" bestFit="1" customWidth="1"/>
    <col min="9724" max="9724" width="13.85546875" style="29" bestFit="1" customWidth="1"/>
    <col min="9725" max="9725" width="11.42578125" style="29"/>
    <col min="9726" max="9726" width="4" style="29" bestFit="1" customWidth="1"/>
    <col min="9727" max="9727" width="24.140625" style="29" bestFit="1" customWidth="1"/>
    <col min="9728" max="9728" width="14.140625" style="29" customWidth="1"/>
    <col min="9729" max="9740" width="12.7109375" style="29" bestFit="1" customWidth="1"/>
    <col min="9741" max="9741" width="18.5703125" style="29" customWidth="1"/>
    <col min="9742" max="9963" width="11.42578125" style="29"/>
    <col min="9964" max="9964" width="4" style="29" bestFit="1" customWidth="1"/>
    <col min="9965" max="9965" width="24.140625" style="29" bestFit="1" customWidth="1"/>
    <col min="9966" max="9966" width="16.85546875" style="29" bestFit="1" customWidth="1"/>
    <col min="9967" max="9967" width="14.28515625" style="29" bestFit="1" customWidth="1"/>
    <col min="9968" max="9968" width="15.28515625" style="29" bestFit="1" customWidth="1"/>
    <col min="9969" max="9969" width="14.28515625" style="29" bestFit="1" customWidth="1"/>
    <col min="9970" max="9970" width="13.42578125" style="29" customWidth="1"/>
    <col min="9971" max="9972" width="15.28515625" style="29" bestFit="1" customWidth="1"/>
    <col min="9973" max="9973" width="14.28515625" style="29" bestFit="1" customWidth="1"/>
    <col min="9974" max="9974" width="15.28515625" style="29" bestFit="1" customWidth="1"/>
    <col min="9975" max="9978" width="14.28515625" style="29" bestFit="1" customWidth="1"/>
    <col min="9979" max="9979" width="16.85546875" style="29" bestFit="1" customWidth="1"/>
    <col min="9980" max="9980" width="13.85546875" style="29" bestFit="1" customWidth="1"/>
    <col min="9981" max="9981" width="11.42578125" style="29"/>
    <col min="9982" max="9982" width="4" style="29" bestFit="1" customWidth="1"/>
    <col min="9983" max="9983" width="24.140625" style="29" bestFit="1" customWidth="1"/>
    <col min="9984" max="9984" width="14.140625" style="29" customWidth="1"/>
    <col min="9985" max="9996" width="12.7109375" style="29" bestFit="1" customWidth="1"/>
    <col min="9997" max="9997" width="18.5703125" style="29" customWidth="1"/>
    <col min="9998" max="10219" width="11.42578125" style="29"/>
    <col min="10220" max="10220" width="4" style="29" bestFit="1" customWidth="1"/>
    <col min="10221" max="10221" width="24.140625" style="29" bestFit="1" customWidth="1"/>
    <col min="10222" max="10222" width="16.85546875" style="29" bestFit="1" customWidth="1"/>
    <col min="10223" max="10223" width="14.28515625" style="29" bestFit="1" customWidth="1"/>
    <col min="10224" max="10224" width="15.28515625" style="29" bestFit="1" customWidth="1"/>
    <col min="10225" max="10225" width="14.28515625" style="29" bestFit="1" customWidth="1"/>
    <col min="10226" max="10226" width="13.42578125" style="29" customWidth="1"/>
    <col min="10227" max="10228" width="15.28515625" style="29" bestFit="1" customWidth="1"/>
    <col min="10229" max="10229" width="14.28515625" style="29" bestFit="1" customWidth="1"/>
    <col min="10230" max="10230" width="15.28515625" style="29" bestFit="1" customWidth="1"/>
    <col min="10231" max="10234" width="14.28515625" style="29" bestFit="1" customWidth="1"/>
    <col min="10235" max="10235" width="16.85546875" style="29" bestFit="1" customWidth="1"/>
    <col min="10236" max="10236" width="13.85546875" style="29" bestFit="1" customWidth="1"/>
    <col min="10237" max="10237" width="11.42578125" style="29"/>
    <col min="10238" max="10238" width="4" style="29" bestFit="1" customWidth="1"/>
    <col min="10239" max="10239" width="24.140625" style="29" bestFit="1" customWidth="1"/>
    <col min="10240" max="10240" width="14.140625" style="29" customWidth="1"/>
    <col min="10241" max="10252" width="12.7109375" style="29" bestFit="1" customWidth="1"/>
    <col min="10253" max="10253" width="18.5703125" style="29" customWidth="1"/>
    <col min="10254" max="10475" width="11.42578125" style="29"/>
    <col min="10476" max="10476" width="4" style="29" bestFit="1" customWidth="1"/>
    <col min="10477" max="10477" width="24.140625" style="29" bestFit="1" customWidth="1"/>
    <col min="10478" max="10478" width="16.85546875" style="29" bestFit="1" customWidth="1"/>
    <col min="10479" max="10479" width="14.28515625" style="29" bestFit="1" customWidth="1"/>
    <col min="10480" max="10480" width="15.28515625" style="29" bestFit="1" customWidth="1"/>
    <col min="10481" max="10481" width="14.28515625" style="29" bestFit="1" customWidth="1"/>
    <col min="10482" max="10482" width="13.42578125" style="29" customWidth="1"/>
    <col min="10483" max="10484" width="15.28515625" style="29" bestFit="1" customWidth="1"/>
    <col min="10485" max="10485" width="14.28515625" style="29" bestFit="1" customWidth="1"/>
    <col min="10486" max="10486" width="15.28515625" style="29" bestFit="1" customWidth="1"/>
    <col min="10487" max="10490" width="14.28515625" style="29" bestFit="1" customWidth="1"/>
    <col min="10491" max="10491" width="16.85546875" style="29" bestFit="1" customWidth="1"/>
    <col min="10492" max="10492" width="13.85546875" style="29" bestFit="1" customWidth="1"/>
    <col min="10493" max="10493" width="11.42578125" style="29"/>
    <col min="10494" max="10494" width="4" style="29" bestFit="1" customWidth="1"/>
    <col min="10495" max="10495" width="24.140625" style="29" bestFit="1" customWidth="1"/>
    <col min="10496" max="10496" width="14.140625" style="29" customWidth="1"/>
    <col min="10497" max="10508" width="12.7109375" style="29" bestFit="1" customWidth="1"/>
    <col min="10509" max="10509" width="18.5703125" style="29" customWidth="1"/>
    <col min="10510" max="10731" width="11.42578125" style="29"/>
    <col min="10732" max="10732" width="4" style="29" bestFit="1" customWidth="1"/>
    <col min="10733" max="10733" width="24.140625" style="29" bestFit="1" customWidth="1"/>
    <col min="10734" max="10734" width="16.85546875" style="29" bestFit="1" customWidth="1"/>
    <col min="10735" max="10735" width="14.28515625" style="29" bestFit="1" customWidth="1"/>
    <col min="10736" max="10736" width="15.28515625" style="29" bestFit="1" customWidth="1"/>
    <col min="10737" max="10737" width="14.28515625" style="29" bestFit="1" customWidth="1"/>
    <col min="10738" max="10738" width="13.42578125" style="29" customWidth="1"/>
    <col min="10739" max="10740" width="15.28515625" style="29" bestFit="1" customWidth="1"/>
    <col min="10741" max="10741" width="14.28515625" style="29" bestFit="1" customWidth="1"/>
    <col min="10742" max="10742" width="15.28515625" style="29" bestFit="1" customWidth="1"/>
    <col min="10743" max="10746" width="14.28515625" style="29" bestFit="1" customWidth="1"/>
    <col min="10747" max="10747" width="16.85546875" style="29" bestFit="1" customWidth="1"/>
    <col min="10748" max="10748" width="13.85546875" style="29" bestFit="1" customWidth="1"/>
    <col min="10749" max="10749" width="11.42578125" style="29"/>
    <col min="10750" max="10750" width="4" style="29" bestFit="1" customWidth="1"/>
    <col min="10751" max="10751" width="24.140625" style="29" bestFit="1" customWidth="1"/>
    <col min="10752" max="10752" width="14.140625" style="29" customWidth="1"/>
    <col min="10753" max="10764" width="12.7109375" style="29" bestFit="1" customWidth="1"/>
    <col min="10765" max="10765" width="18.5703125" style="29" customWidth="1"/>
    <col min="10766" max="10987" width="11.42578125" style="29"/>
    <col min="10988" max="10988" width="4" style="29" bestFit="1" customWidth="1"/>
    <col min="10989" max="10989" width="24.140625" style="29" bestFit="1" customWidth="1"/>
    <col min="10990" max="10990" width="16.85546875" style="29" bestFit="1" customWidth="1"/>
    <col min="10991" max="10991" width="14.28515625" style="29" bestFit="1" customWidth="1"/>
    <col min="10992" max="10992" width="15.28515625" style="29" bestFit="1" customWidth="1"/>
    <col min="10993" max="10993" width="14.28515625" style="29" bestFit="1" customWidth="1"/>
    <col min="10994" max="10994" width="13.42578125" style="29" customWidth="1"/>
    <col min="10995" max="10996" width="15.28515625" style="29" bestFit="1" customWidth="1"/>
    <col min="10997" max="10997" width="14.28515625" style="29" bestFit="1" customWidth="1"/>
    <col min="10998" max="10998" width="15.28515625" style="29" bestFit="1" customWidth="1"/>
    <col min="10999" max="11002" width="14.28515625" style="29" bestFit="1" customWidth="1"/>
    <col min="11003" max="11003" width="16.85546875" style="29" bestFit="1" customWidth="1"/>
    <col min="11004" max="11004" width="13.85546875" style="29" bestFit="1" customWidth="1"/>
    <col min="11005" max="11005" width="11.42578125" style="29"/>
    <col min="11006" max="11006" width="4" style="29" bestFit="1" customWidth="1"/>
    <col min="11007" max="11007" width="24.140625" style="29" bestFit="1" customWidth="1"/>
    <col min="11008" max="11008" width="14.140625" style="29" customWidth="1"/>
    <col min="11009" max="11020" width="12.7109375" style="29" bestFit="1" customWidth="1"/>
    <col min="11021" max="11021" width="18.5703125" style="29" customWidth="1"/>
    <col min="11022" max="11243" width="11.42578125" style="29"/>
    <col min="11244" max="11244" width="4" style="29" bestFit="1" customWidth="1"/>
    <col min="11245" max="11245" width="24.140625" style="29" bestFit="1" customWidth="1"/>
    <col min="11246" max="11246" width="16.85546875" style="29" bestFit="1" customWidth="1"/>
    <col min="11247" max="11247" width="14.28515625" style="29" bestFit="1" customWidth="1"/>
    <col min="11248" max="11248" width="15.28515625" style="29" bestFit="1" customWidth="1"/>
    <col min="11249" max="11249" width="14.28515625" style="29" bestFit="1" customWidth="1"/>
    <col min="11250" max="11250" width="13.42578125" style="29" customWidth="1"/>
    <col min="11251" max="11252" width="15.28515625" style="29" bestFit="1" customWidth="1"/>
    <col min="11253" max="11253" width="14.28515625" style="29" bestFit="1" customWidth="1"/>
    <col min="11254" max="11254" width="15.28515625" style="29" bestFit="1" customWidth="1"/>
    <col min="11255" max="11258" width="14.28515625" style="29" bestFit="1" customWidth="1"/>
    <col min="11259" max="11259" width="16.85546875" style="29" bestFit="1" customWidth="1"/>
    <col min="11260" max="11260" width="13.85546875" style="29" bestFit="1" customWidth="1"/>
    <col min="11261" max="11261" width="11.42578125" style="29"/>
    <col min="11262" max="11262" width="4" style="29" bestFit="1" customWidth="1"/>
    <col min="11263" max="11263" width="24.140625" style="29" bestFit="1" customWidth="1"/>
    <col min="11264" max="11264" width="14.140625" style="29" customWidth="1"/>
    <col min="11265" max="11276" width="12.7109375" style="29" bestFit="1" customWidth="1"/>
    <col min="11277" max="11277" width="18.5703125" style="29" customWidth="1"/>
    <col min="11278" max="11499" width="11.42578125" style="29"/>
    <col min="11500" max="11500" width="4" style="29" bestFit="1" customWidth="1"/>
    <col min="11501" max="11501" width="24.140625" style="29" bestFit="1" customWidth="1"/>
    <col min="11502" max="11502" width="16.85546875" style="29" bestFit="1" customWidth="1"/>
    <col min="11503" max="11503" width="14.28515625" style="29" bestFit="1" customWidth="1"/>
    <col min="11504" max="11504" width="15.28515625" style="29" bestFit="1" customWidth="1"/>
    <col min="11505" max="11505" width="14.28515625" style="29" bestFit="1" customWidth="1"/>
    <col min="11506" max="11506" width="13.42578125" style="29" customWidth="1"/>
    <col min="11507" max="11508" width="15.28515625" style="29" bestFit="1" customWidth="1"/>
    <col min="11509" max="11509" width="14.28515625" style="29" bestFit="1" customWidth="1"/>
    <col min="11510" max="11510" width="15.28515625" style="29" bestFit="1" customWidth="1"/>
    <col min="11511" max="11514" width="14.28515625" style="29" bestFit="1" customWidth="1"/>
    <col min="11515" max="11515" width="16.85546875" style="29" bestFit="1" customWidth="1"/>
    <col min="11516" max="11516" width="13.85546875" style="29" bestFit="1" customWidth="1"/>
    <col min="11517" max="11517" width="11.42578125" style="29"/>
    <col min="11518" max="11518" width="4" style="29" bestFit="1" customWidth="1"/>
    <col min="11519" max="11519" width="24.140625" style="29" bestFit="1" customWidth="1"/>
    <col min="11520" max="11520" width="14.140625" style="29" customWidth="1"/>
    <col min="11521" max="11532" width="12.7109375" style="29" bestFit="1" customWidth="1"/>
    <col min="11533" max="11533" width="18.5703125" style="29" customWidth="1"/>
    <col min="11534" max="11755" width="11.42578125" style="29"/>
    <col min="11756" max="11756" width="4" style="29" bestFit="1" customWidth="1"/>
    <col min="11757" max="11757" width="24.140625" style="29" bestFit="1" customWidth="1"/>
    <col min="11758" max="11758" width="16.85546875" style="29" bestFit="1" customWidth="1"/>
    <col min="11759" max="11759" width="14.28515625" style="29" bestFit="1" customWidth="1"/>
    <col min="11760" max="11760" width="15.28515625" style="29" bestFit="1" customWidth="1"/>
    <col min="11761" max="11761" width="14.28515625" style="29" bestFit="1" customWidth="1"/>
    <col min="11762" max="11762" width="13.42578125" style="29" customWidth="1"/>
    <col min="11763" max="11764" width="15.28515625" style="29" bestFit="1" customWidth="1"/>
    <col min="11765" max="11765" width="14.28515625" style="29" bestFit="1" customWidth="1"/>
    <col min="11766" max="11766" width="15.28515625" style="29" bestFit="1" customWidth="1"/>
    <col min="11767" max="11770" width="14.28515625" style="29" bestFit="1" customWidth="1"/>
    <col min="11771" max="11771" width="16.85546875" style="29" bestFit="1" customWidth="1"/>
    <col min="11772" max="11772" width="13.85546875" style="29" bestFit="1" customWidth="1"/>
    <col min="11773" max="11773" width="11.42578125" style="29"/>
    <col min="11774" max="11774" width="4" style="29" bestFit="1" customWidth="1"/>
    <col min="11775" max="11775" width="24.140625" style="29" bestFit="1" customWidth="1"/>
    <col min="11776" max="11776" width="14.140625" style="29" customWidth="1"/>
    <col min="11777" max="11788" width="12.7109375" style="29" bestFit="1" customWidth="1"/>
    <col min="11789" max="11789" width="18.5703125" style="29" customWidth="1"/>
    <col min="11790" max="12011" width="11.42578125" style="29"/>
    <col min="12012" max="12012" width="4" style="29" bestFit="1" customWidth="1"/>
    <col min="12013" max="12013" width="24.140625" style="29" bestFit="1" customWidth="1"/>
    <col min="12014" max="12014" width="16.85546875" style="29" bestFit="1" customWidth="1"/>
    <col min="12015" max="12015" width="14.28515625" style="29" bestFit="1" customWidth="1"/>
    <col min="12016" max="12016" width="15.28515625" style="29" bestFit="1" customWidth="1"/>
    <col min="12017" max="12017" width="14.28515625" style="29" bestFit="1" customWidth="1"/>
    <col min="12018" max="12018" width="13.42578125" style="29" customWidth="1"/>
    <col min="12019" max="12020" width="15.28515625" style="29" bestFit="1" customWidth="1"/>
    <col min="12021" max="12021" width="14.28515625" style="29" bestFit="1" customWidth="1"/>
    <col min="12022" max="12022" width="15.28515625" style="29" bestFit="1" customWidth="1"/>
    <col min="12023" max="12026" width="14.28515625" style="29" bestFit="1" customWidth="1"/>
    <col min="12027" max="12027" width="16.85546875" style="29" bestFit="1" customWidth="1"/>
    <col min="12028" max="12028" width="13.85546875" style="29" bestFit="1" customWidth="1"/>
    <col min="12029" max="12029" width="11.42578125" style="29"/>
    <col min="12030" max="12030" width="4" style="29" bestFit="1" customWidth="1"/>
    <col min="12031" max="12031" width="24.140625" style="29" bestFit="1" customWidth="1"/>
    <col min="12032" max="12032" width="14.140625" style="29" customWidth="1"/>
    <col min="12033" max="12044" width="12.7109375" style="29" bestFit="1" customWidth="1"/>
    <col min="12045" max="12045" width="18.5703125" style="29" customWidth="1"/>
    <col min="12046" max="12267" width="11.42578125" style="29"/>
    <col min="12268" max="12268" width="4" style="29" bestFit="1" customWidth="1"/>
    <col min="12269" max="12269" width="24.140625" style="29" bestFit="1" customWidth="1"/>
    <col min="12270" max="12270" width="16.85546875" style="29" bestFit="1" customWidth="1"/>
    <col min="12271" max="12271" width="14.28515625" style="29" bestFit="1" customWidth="1"/>
    <col min="12272" max="12272" width="15.28515625" style="29" bestFit="1" customWidth="1"/>
    <col min="12273" max="12273" width="14.28515625" style="29" bestFit="1" customWidth="1"/>
    <col min="12274" max="12274" width="13.42578125" style="29" customWidth="1"/>
    <col min="12275" max="12276" width="15.28515625" style="29" bestFit="1" customWidth="1"/>
    <col min="12277" max="12277" width="14.28515625" style="29" bestFit="1" customWidth="1"/>
    <col min="12278" max="12278" width="15.28515625" style="29" bestFit="1" customWidth="1"/>
    <col min="12279" max="12282" width="14.28515625" style="29" bestFit="1" customWidth="1"/>
    <col min="12283" max="12283" width="16.85546875" style="29" bestFit="1" customWidth="1"/>
    <col min="12284" max="12284" width="13.85546875" style="29" bestFit="1" customWidth="1"/>
    <col min="12285" max="12285" width="11.42578125" style="29"/>
    <col min="12286" max="12286" width="4" style="29" bestFit="1" customWidth="1"/>
    <col min="12287" max="12287" width="24.140625" style="29" bestFit="1" customWidth="1"/>
    <col min="12288" max="12288" width="14.140625" style="29" customWidth="1"/>
    <col min="12289" max="12300" width="12.7109375" style="29" bestFit="1" customWidth="1"/>
    <col min="12301" max="12301" width="18.5703125" style="29" customWidth="1"/>
    <col min="12302" max="12523" width="11.42578125" style="29"/>
    <col min="12524" max="12524" width="4" style="29" bestFit="1" customWidth="1"/>
    <col min="12525" max="12525" width="24.140625" style="29" bestFit="1" customWidth="1"/>
    <col min="12526" max="12526" width="16.85546875" style="29" bestFit="1" customWidth="1"/>
    <col min="12527" max="12527" width="14.28515625" style="29" bestFit="1" customWidth="1"/>
    <col min="12528" max="12528" width="15.28515625" style="29" bestFit="1" customWidth="1"/>
    <col min="12529" max="12529" width="14.28515625" style="29" bestFit="1" customWidth="1"/>
    <col min="12530" max="12530" width="13.42578125" style="29" customWidth="1"/>
    <col min="12531" max="12532" width="15.28515625" style="29" bestFit="1" customWidth="1"/>
    <col min="12533" max="12533" width="14.28515625" style="29" bestFit="1" customWidth="1"/>
    <col min="12534" max="12534" width="15.28515625" style="29" bestFit="1" customWidth="1"/>
    <col min="12535" max="12538" width="14.28515625" style="29" bestFit="1" customWidth="1"/>
    <col min="12539" max="12539" width="16.85546875" style="29" bestFit="1" customWidth="1"/>
    <col min="12540" max="12540" width="13.85546875" style="29" bestFit="1" customWidth="1"/>
    <col min="12541" max="12541" width="11.42578125" style="29"/>
    <col min="12542" max="12542" width="4" style="29" bestFit="1" customWidth="1"/>
    <col min="12543" max="12543" width="24.140625" style="29" bestFit="1" customWidth="1"/>
    <col min="12544" max="12544" width="14.140625" style="29" customWidth="1"/>
    <col min="12545" max="12556" width="12.7109375" style="29" bestFit="1" customWidth="1"/>
    <col min="12557" max="12557" width="18.5703125" style="29" customWidth="1"/>
    <col min="12558" max="12779" width="11.42578125" style="29"/>
    <col min="12780" max="12780" width="4" style="29" bestFit="1" customWidth="1"/>
    <col min="12781" max="12781" width="24.140625" style="29" bestFit="1" customWidth="1"/>
    <col min="12782" max="12782" width="16.85546875" style="29" bestFit="1" customWidth="1"/>
    <col min="12783" max="12783" width="14.28515625" style="29" bestFit="1" customWidth="1"/>
    <col min="12784" max="12784" width="15.28515625" style="29" bestFit="1" customWidth="1"/>
    <col min="12785" max="12785" width="14.28515625" style="29" bestFit="1" customWidth="1"/>
    <col min="12786" max="12786" width="13.42578125" style="29" customWidth="1"/>
    <col min="12787" max="12788" width="15.28515625" style="29" bestFit="1" customWidth="1"/>
    <col min="12789" max="12789" width="14.28515625" style="29" bestFit="1" customWidth="1"/>
    <col min="12790" max="12790" width="15.28515625" style="29" bestFit="1" customWidth="1"/>
    <col min="12791" max="12794" width="14.28515625" style="29" bestFit="1" customWidth="1"/>
    <col min="12795" max="12795" width="16.85546875" style="29" bestFit="1" customWidth="1"/>
    <col min="12796" max="12796" width="13.85546875" style="29" bestFit="1" customWidth="1"/>
    <col min="12797" max="12797" width="11.42578125" style="29"/>
    <col min="12798" max="12798" width="4" style="29" bestFit="1" customWidth="1"/>
    <col min="12799" max="12799" width="24.140625" style="29" bestFit="1" customWidth="1"/>
    <col min="12800" max="12800" width="14.140625" style="29" customWidth="1"/>
    <col min="12801" max="12812" width="12.7109375" style="29" bestFit="1" customWidth="1"/>
    <col min="12813" max="12813" width="18.5703125" style="29" customWidth="1"/>
    <col min="12814" max="13035" width="11.42578125" style="29"/>
    <col min="13036" max="13036" width="4" style="29" bestFit="1" customWidth="1"/>
    <col min="13037" max="13037" width="24.140625" style="29" bestFit="1" customWidth="1"/>
    <col min="13038" max="13038" width="16.85546875" style="29" bestFit="1" customWidth="1"/>
    <col min="13039" max="13039" width="14.28515625" style="29" bestFit="1" customWidth="1"/>
    <col min="13040" max="13040" width="15.28515625" style="29" bestFit="1" customWidth="1"/>
    <col min="13041" max="13041" width="14.28515625" style="29" bestFit="1" customWidth="1"/>
    <col min="13042" max="13042" width="13.42578125" style="29" customWidth="1"/>
    <col min="13043" max="13044" width="15.28515625" style="29" bestFit="1" customWidth="1"/>
    <col min="13045" max="13045" width="14.28515625" style="29" bestFit="1" customWidth="1"/>
    <col min="13046" max="13046" width="15.28515625" style="29" bestFit="1" customWidth="1"/>
    <col min="13047" max="13050" width="14.28515625" style="29" bestFit="1" customWidth="1"/>
    <col min="13051" max="13051" width="16.85546875" style="29" bestFit="1" customWidth="1"/>
    <col min="13052" max="13052" width="13.85546875" style="29" bestFit="1" customWidth="1"/>
    <col min="13053" max="13053" width="11.42578125" style="29"/>
    <col min="13054" max="13054" width="4" style="29" bestFit="1" customWidth="1"/>
    <col min="13055" max="13055" width="24.140625" style="29" bestFit="1" customWidth="1"/>
    <col min="13056" max="13056" width="14.140625" style="29" customWidth="1"/>
    <col min="13057" max="13068" width="12.7109375" style="29" bestFit="1" customWidth="1"/>
    <col min="13069" max="13069" width="18.5703125" style="29" customWidth="1"/>
    <col min="13070" max="13291" width="11.42578125" style="29"/>
    <col min="13292" max="13292" width="4" style="29" bestFit="1" customWidth="1"/>
    <col min="13293" max="13293" width="24.140625" style="29" bestFit="1" customWidth="1"/>
    <col min="13294" max="13294" width="16.85546875" style="29" bestFit="1" customWidth="1"/>
    <col min="13295" max="13295" width="14.28515625" style="29" bestFit="1" customWidth="1"/>
    <col min="13296" max="13296" width="15.28515625" style="29" bestFit="1" customWidth="1"/>
    <col min="13297" max="13297" width="14.28515625" style="29" bestFit="1" customWidth="1"/>
    <col min="13298" max="13298" width="13.42578125" style="29" customWidth="1"/>
    <col min="13299" max="13300" width="15.28515625" style="29" bestFit="1" customWidth="1"/>
    <col min="13301" max="13301" width="14.28515625" style="29" bestFit="1" customWidth="1"/>
    <col min="13302" max="13302" width="15.28515625" style="29" bestFit="1" customWidth="1"/>
    <col min="13303" max="13306" width="14.28515625" style="29" bestFit="1" customWidth="1"/>
    <col min="13307" max="13307" width="16.85546875" style="29" bestFit="1" customWidth="1"/>
    <col min="13308" max="13308" width="13.85546875" style="29" bestFit="1" customWidth="1"/>
    <col min="13309" max="13309" width="11.42578125" style="29"/>
    <col min="13310" max="13310" width="4" style="29" bestFit="1" customWidth="1"/>
    <col min="13311" max="13311" width="24.140625" style="29" bestFit="1" customWidth="1"/>
    <col min="13312" max="13312" width="14.140625" style="29" customWidth="1"/>
    <col min="13313" max="13324" width="12.7109375" style="29" bestFit="1" customWidth="1"/>
    <col min="13325" max="13325" width="18.5703125" style="29" customWidth="1"/>
    <col min="13326" max="13547" width="11.42578125" style="29"/>
    <col min="13548" max="13548" width="4" style="29" bestFit="1" customWidth="1"/>
    <col min="13549" max="13549" width="24.140625" style="29" bestFit="1" customWidth="1"/>
    <col min="13550" max="13550" width="16.85546875" style="29" bestFit="1" customWidth="1"/>
    <col min="13551" max="13551" width="14.28515625" style="29" bestFit="1" customWidth="1"/>
    <col min="13552" max="13552" width="15.28515625" style="29" bestFit="1" customWidth="1"/>
    <col min="13553" max="13553" width="14.28515625" style="29" bestFit="1" customWidth="1"/>
    <col min="13554" max="13554" width="13.42578125" style="29" customWidth="1"/>
    <col min="13555" max="13556" width="15.28515625" style="29" bestFit="1" customWidth="1"/>
    <col min="13557" max="13557" width="14.28515625" style="29" bestFit="1" customWidth="1"/>
    <col min="13558" max="13558" width="15.28515625" style="29" bestFit="1" customWidth="1"/>
    <col min="13559" max="13562" width="14.28515625" style="29" bestFit="1" customWidth="1"/>
    <col min="13563" max="13563" width="16.85546875" style="29" bestFit="1" customWidth="1"/>
    <col min="13564" max="13564" width="13.85546875" style="29" bestFit="1" customWidth="1"/>
    <col min="13565" max="13565" width="11.42578125" style="29"/>
    <col min="13566" max="13566" width="4" style="29" bestFit="1" customWidth="1"/>
    <col min="13567" max="13567" width="24.140625" style="29" bestFit="1" customWidth="1"/>
    <col min="13568" max="13568" width="14.140625" style="29" customWidth="1"/>
    <col min="13569" max="13580" width="12.7109375" style="29" bestFit="1" customWidth="1"/>
    <col min="13581" max="13581" width="18.5703125" style="29" customWidth="1"/>
    <col min="13582" max="13803" width="11.42578125" style="29"/>
    <col min="13804" max="13804" width="4" style="29" bestFit="1" customWidth="1"/>
    <col min="13805" max="13805" width="24.140625" style="29" bestFit="1" customWidth="1"/>
    <col min="13806" max="13806" width="16.85546875" style="29" bestFit="1" customWidth="1"/>
    <col min="13807" max="13807" width="14.28515625" style="29" bestFit="1" customWidth="1"/>
    <col min="13808" max="13808" width="15.28515625" style="29" bestFit="1" customWidth="1"/>
    <col min="13809" max="13809" width="14.28515625" style="29" bestFit="1" customWidth="1"/>
    <col min="13810" max="13810" width="13.42578125" style="29" customWidth="1"/>
    <col min="13811" max="13812" width="15.28515625" style="29" bestFit="1" customWidth="1"/>
    <col min="13813" max="13813" width="14.28515625" style="29" bestFit="1" customWidth="1"/>
    <col min="13814" max="13814" width="15.28515625" style="29" bestFit="1" customWidth="1"/>
    <col min="13815" max="13818" width="14.28515625" style="29" bestFit="1" customWidth="1"/>
    <col min="13819" max="13819" width="16.85546875" style="29" bestFit="1" customWidth="1"/>
    <col min="13820" max="13820" width="13.85546875" style="29" bestFit="1" customWidth="1"/>
    <col min="13821" max="13821" width="11.42578125" style="29"/>
    <col min="13822" max="13822" width="4" style="29" bestFit="1" customWidth="1"/>
    <col min="13823" max="13823" width="24.140625" style="29" bestFit="1" customWidth="1"/>
    <col min="13824" max="13824" width="14.140625" style="29" customWidth="1"/>
    <col min="13825" max="13836" width="12.7109375" style="29" bestFit="1" customWidth="1"/>
    <col min="13837" max="13837" width="18.5703125" style="29" customWidth="1"/>
    <col min="13838" max="14059" width="11.42578125" style="29"/>
    <col min="14060" max="14060" width="4" style="29" bestFit="1" customWidth="1"/>
    <col min="14061" max="14061" width="24.140625" style="29" bestFit="1" customWidth="1"/>
    <col min="14062" max="14062" width="16.85546875" style="29" bestFit="1" customWidth="1"/>
    <col min="14063" max="14063" width="14.28515625" style="29" bestFit="1" customWidth="1"/>
    <col min="14064" max="14064" width="15.28515625" style="29" bestFit="1" customWidth="1"/>
    <col min="14065" max="14065" width="14.28515625" style="29" bestFit="1" customWidth="1"/>
    <col min="14066" max="14066" width="13.42578125" style="29" customWidth="1"/>
    <col min="14067" max="14068" width="15.28515625" style="29" bestFit="1" customWidth="1"/>
    <col min="14069" max="14069" width="14.28515625" style="29" bestFit="1" customWidth="1"/>
    <col min="14070" max="14070" width="15.28515625" style="29" bestFit="1" customWidth="1"/>
    <col min="14071" max="14074" width="14.28515625" style="29" bestFit="1" customWidth="1"/>
    <col min="14075" max="14075" width="16.85546875" style="29" bestFit="1" customWidth="1"/>
    <col min="14076" max="14076" width="13.85546875" style="29" bestFit="1" customWidth="1"/>
    <col min="14077" max="14077" width="11.42578125" style="29"/>
    <col min="14078" max="14078" width="4" style="29" bestFit="1" customWidth="1"/>
    <col min="14079" max="14079" width="24.140625" style="29" bestFit="1" customWidth="1"/>
    <col min="14080" max="14080" width="14.140625" style="29" customWidth="1"/>
    <col min="14081" max="14092" width="12.7109375" style="29" bestFit="1" customWidth="1"/>
    <col min="14093" max="14093" width="18.5703125" style="29" customWidth="1"/>
    <col min="14094" max="14315" width="11.42578125" style="29"/>
    <col min="14316" max="14316" width="4" style="29" bestFit="1" customWidth="1"/>
    <col min="14317" max="14317" width="24.140625" style="29" bestFit="1" customWidth="1"/>
    <col min="14318" max="14318" width="16.85546875" style="29" bestFit="1" customWidth="1"/>
    <col min="14319" max="14319" width="14.28515625" style="29" bestFit="1" customWidth="1"/>
    <col min="14320" max="14320" width="15.28515625" style="29" bestFit="1" customWidth="1"/>
    <col min="14321" max="14321" width="14.28515625" style="29" bestFit="1" customWidth="1"/>
    <col min="14322" max="14322" width="13.42578125" style="29" customWidth="1"/>
    <col min="14323" max="14324" width="15.28515625" style="29" bestFit="1" customWidth="1"/>
    <col min="14325" max="14325" width="14.28515625" style="29" bestFit="1" customWidth="1"/>
    <col min="14326" max="14326" width="15.28515625" style="29" bestFit="1" customWidth="1"/>
    <col min="14327" max="14330" width="14.28515625" style="29" bestFit="1" customWidth="1"/>
    <col min="14331" max="14331" width="16.85546875" style="29" bestFit="1" customWidth="1"/>
    <col min="14332" max="14332" width="13.85546875" style="29" bestFit="1" customWidth="1"/>
    <col min="14333" max="14333" width="11.42578125" style="29"/>
    <col min="14334" max="14334" width="4" style="29" bestFit="1" customWidth="1"/>
    <col min="14335" max="14335" width="24.140625" style="29" bestFit="1" customWidth="1"/>
    <col min="14336" max="14336" width="14.140625" style="29" customWidth="1"/>
    <col min="14337" max="14348" width="12.7109375" style="29" bestFit="1" customWidth="1"/>
    <col min="14349" max="14349" width="18.5703125" style="29" customWidth="1"/>
    <col min="14350" max="14571" width="11.42578125" style="29"/>
    <col min="14572" max="14572" width="4" style="29" bestFit="1" customWidth="1"/>
    <col min="14573" max="14573" width="24.140625" style="29" bestFit="1" customWidth="1"/>
    <col min="14574" max="14574" width="16.85546875" style="29" bestFit="1" customWidth="1"/>
    <col min="14575" max="14575" width="14.28515625" style="29" bestFit="1" customWidth="1"/>
    <col min="14576" max="14576" width="15.28515625" style="29" bestFit="1" customWidth="1"/>
    <col min="14577" max="14577" width="14.28515625" style="29" bestFit="1" customWidth="1"/>
    <col min="14578" max="14578" width="13.42578125" style="29" customWidth="1"/>
    <col min="14579" max="14580" width="15.28515625" style="29" bestFit="1" customWidth="1"/>
    <col min="14581" max="14581" width="14.28515625" style="29" bestFit="1" customWidth="1"/>
    <col min="14582" max="14582" width="15.28515625" style="29" bestFit="1" customWidth="1"/>
    <col min="14583" max="14586" width="14.28515625" style="29" bestFit="1" customWidth="1"/>
    <col min="14587" max="14587" width="16.85546875" style="29" bestFit="1" customWidth="1"/>
    <col min="14588" max="14588" width="13.85546875" style="29" bestFit="1" customWidth="1"/>
    <col min="14589" max="14589" width="11.42578125" style="29"/>
    <col min="14590" max="14590" width="4" style="29" bestFit="1" customWidth="1"/>
    <col min="14591" max="14591" width="24.140625" style="29" bestFit="1" customWidth="1"/>
    <col min="14592" max="14592" width="14.140625" style="29" customWidth="1"/>
    <col min="14593" max="14604" width="12.7109375" style="29" bestFit="1" customWidth="1"/>
    <col min="14605" max="14605" width="18.5703125" style="29" customWidth="1"/>
    <col min="14606" max="14827" width="11.42578125" style="29"/>
    <col min="14828" max="14828" width="4" style="29" bestFit="1" customWidth="1"/>
    <col min="14829" max="14829" width="24.140625" style="29" bestFit="1" customWidth="1"/>
    <col min="14830" max="14830" width="16.85546875" style="29" bestFit="1" customWidth="1"/>
    <col min="14831" max="14831" width="14.28515625" style="29" bestFit="1" customWidth="1"/>
    <col min="14832" max="14832" width="15.28515625" style="29" bestFit="1" customWidth="1"/>
    <col min="14833" max="14833" width="14.28515625" style="29" bestFit="1" customWidth="1"/>
    <col min="14834" max="14834" width="13.42578125" style="29" customWidth="1"/>
    <col min="14835" max="14836" width="15.28515625" style="29" bestFit="1" customWidth="1"/>
    <col min="14837" max="14837" width="14.28515625" style="29" bestFit="1" customWidth="1"/>
    <col min="14838" max="14838" width="15.28515625" style="29" bestFit="1" customWidth="1"/>
    <col min="14839" max="14842" width="14.28515625" style="29" bestFit="1" customWidth="1"/>
    <col min="14843" max="14843" width="16.85546875" style="29" bestFit="1" customWidth="1"/>
    <col min="14844" max="14844" width="13.85546875" style="29" bestFit="1" customWidth="1"/>
    <col min="14845" max="14845" width="11.42578125" style="29"/>
    <col min="14846" max="14846" width="4" style="29" bestFit="1" customWidth="1"/>
    <col min="14847" max="14847" width="24.140625" style="29" bestFit="1" customWidth="1"/>
    <col min="14848" max="14848" width="14.140625" style="29" customWidth="1"/>
    <col min="14849" max="14860" width="12.7109375" style="29" bestFit="1" customWidth="1"/>
    <col min="14861" max="14861" width="18.5703125" style="29" customWidth="1"/>
    <col min="14862" max="15083" width="11.42578125" style="29"/>
    <col min="15084" max="15084" width="4" style="29" bestFit="1" customWidth="1"/>
    <col min="15085" max="15085" width="24.140625" style="29" bestFit="1" customWidth="1"/>
    <col min="15086" max="15086" width="16.85546875" style="29" bestFit="1" customWidth="1"/>
    <col min="15087" max="15087" width="14.28515625" style="29" bestFit="1" customWidth="1"/>
    <col min="15088" max="15088" width="15.28515625" style="29" bestFit="1" customWidth="1"/>
    <col min="15089" max="15089" width="14.28515625" style="29" bestFit="1" customWidth="1"/>
    <col min="15090" max="15090" width="13.42578125" style="29" customWidth="1"/>
    <col min="15091" max="15092" width="15.28515625" style="29" bestFit="1" customWidth="1"/>
    <col min="15093" max="15093" width="14.28515625" style="29" bestFit="1" customWidth="1"/>
    <col min="15094" max="15094" width="15.28515625" style="29" bestFit="1" customWidth="1"/>
    <col min="15095" max="15098" width="14.28515625" style="29" bestFit="1" customWidth="1"/>
    <col min="15099" max="15099" width="16.85546875" style="29" bestFit="1" customWidth="1"/>
    <col min="15100" max="15100" width="13.85546875" style="29" bestFit="1" customWidth="1"/>
    <col min="15101" max="15101" width="11.42578125" style="29"/>
    <col min="15102" max="15102" width="4" style="29" bestFit="1" customWidth="1"/>
    <col min="15103" max="15103" width="24.140625" style="29" bestFit="1" customWidth="1"/>
    <col min="15104" max="15104" width="14.140625" style="29" customWidth="1"/>
    <col min="15105" max="15116" width="12.7109375" style="29" bestFit="1" customWidth="1"/>
    <col min="15117" max="15117" width="18.5703125" style="29" customWidth="1"/>
    <col min="15118" max="15339" width="11.42578125" style="29"/>
    <col min="15340" max="15340" width="4" style="29" bestFit="1" customWidth="1"/>
    <col min="15341" max="15341" width="24.140625" style="29" bestFit="1" customWidth="1"/>
    <col min="15342" max="15342" width="16.85546875" style="29" bestFit="1" customWidth="1"/>
    <col min="15343" max="15343" width="14.28515625" style="29" bestFit="1" customWidth="1"/>
    <col min="15344" max="15344" width="15.28515625" style="29" bestFit="1" customWidth="1"/>
    <col min="15345" max="15345" width="14.28515625" style="29" bestFit="1" customWidth="1"/>
    <col min="15346" max="15346" width="13.42578125" style="29" customWidth="1"/>
    <col min="15347" max="15348" width="15.28515625" style="29" bestFit="1" customWidth="1"/>
    <col min="15349" max="15349" width="14.28515625" style="29" bestFit="1" customWidth="1"/>
    <col min="15350" max="15350" width="15.28515625" style="29" bestFit="1" customWidth="1"/>
    <col min="15351" max="15354" width="14.28515625" style="29" bestFit="1" customWidth="1"/>
    <col min="15355" max="15355" width="16.85546875" style="29" bestFit="1" customWidth="1"/>
    <col min="15356" max="15356" width="13.85546875" style="29" bestFit="1" customWidth="1"/>
    <col min="15357" max="15357" width="11.42578125" style="29"/>
    <col min="15358" max="15358" width="4" style="29" bestFit="1" customWidth="1"/>
    <col min="15359" max="15359" width="24.140625" style="29" bestFit="1" customWidth="1"/>
    <col min="15360" max="15360" width="14.140625" style="29" customWidth="1"/>
    <col min="15361" max="15372" width="12.7109375" style="29" bestFit="1" customWidth="1"/>
    <col min="15373" max="15373" width="18.5703125" style="29" customWidth="1"/>
    <col min="15374" max="15595" width="11.42578125" style="29"/>
    <col min="15596" max="15596" width="4" style="29" bestFit="1" customWidth="1"/>
    <col min="15597" max="15597" width="24.140625" style="29" bestFit="1" customWidth="1"/>
    <col min="15598" max="15598" width="16.85546875" style="29" bestFit="1" customWidth="1"/>
    <col min="15599" max="15599" width="14.28515625" style="29" bestFit="1" customWidth="1"/>
    <col min="15600" max="15600" width="15.28515625" style="29" bestFit="1" customWidth="1"/>
    <col min="15601" max="15601" width="14.28515625" style="29" bestFit="1" customWidth="1"/>
    <col min="15602" max="15602" width="13.42578125" style="29" customWidth="1"/>
    <col min="15603" max="15604" width="15.28515625" style="29" bestFit="1" customWidth="1"/>
    <col min="15605" max="15605" width="14.28515625" style="29" bestFit="1" customWidth="1"/>
    <col min="15606" max="15606" width="15.28515625" style="29" bestFit="1" customWidth="1"/>
    <col min="15607" max="15610" width="14.28515625" style="29" bestFit="1" customWidth="1"/>
    <col min="15611" max="15611" width="16.85546875" style="29" bestFit="1" customWidth="1"/>
    <col min="15612" max="15612" width="13.85546875" style="29" bestFit="1" customWidth="1"/>
    <col min="15613" max="15613" width="11.42578125" style="29"/>
    <col min="15614" max="15614" width="4" style="29" bestFit="1" customWidth="1"/>
    <col min="15615" max="15615" width="24.140625" style="29" bestFit="1" customWidth="1"/>
    <col min="15616" max="15616" width="14.140625" style="29" customWidth="1"/>
    <col min="15617" max="15628" width="12.7109375" style="29" bestFit="1" customWidth="1"/>
    <col min="15629" max="15629" width="18.5703125" style="29" customWidth="1"/>
    <col min="15630" max="15851" width="11.42578125" style="29"/>
    <col min="15852" max="15852" width="4" style="29" bestFit="1" customWidth="1"/>
    <col min="15853" max="15853" width="24.140625" style="29" bestFit="1" customWidth="1"/>
    <col min="15854" max="15854" width="16.85546875" style="29" bestFit="1" customWidth="1"/>
    <col min="15855" max="15855" width="14.28515625" style="29" bestFit="1" customWidth="1"/>
    <col min="15856" max="15856" width="15.28515625" style="29" bestFit="1" customWidth="1"/>
    <col min="15857" max="15857" width="14.28515625" style="29" bestFit="1" customWidth="1"/>
    <col min="15858" max="15858" width="13.42578125" style="29" customWidth="1"/>
    <col min="15859" max="15860" width="15.28515625" style="29" bestFit="1" customWidth="1"/>
    <col min="15861" max="15861" width="14.28515625" style="29" bestFit="1" customWidth="1"/>
    <col min="15862" max="15862" width="15.28515625" style="29" bestFit="1" customWidth="1"/>
    <col min="15863" max="15866" width="14.28515625" style="29" bestFit="1" customWidth="1"/>
    <col min="15867" max="15867" width="16.85546875" style="29" bestFit="1" customWidth="1"/>
    <col min="15868" max="15868" width="13.85546875" style="29" bestFit="1" customWidth="1"/>
    <col min="15869" max="15869" width="11.42578125" style="29"/>
    <col min="15870" max="15870" width="4" style="29" bestFit="1" customWidth="1"/>
    <col min="15871" max="15871" width="24.140625" style="29" bestFit="1" customWidth="1"/>
    <col min="15872" max="15872" width="14.140625" style="29" customWidth="1"/>
    <col min="15873" max="15884" width="12.7109375" style="29" bestFit="1" customWidth="1"/>
    <col min="15885" max="15885" width="18.5703125" style="29" customWidth="1"/>
    <col min="15886" max="16107" width="11.42578125" style="29"/>
    <col min="16108" max="16108" width="4" style="29" bestFit="1" customWidth="1"/>
    <col min="16109" max="16109" width="24.140625" style="29" bestFit="1" customWidth="1"/>
    <col min="16110" max="16110" width="16.85546875" style="29" bestFit="1" customWidth="1"/>
    <col min="16111" max="16111" width="14.28515625" style="29" bestFit="1" customWidth="1"/>
    <col min="16112" max="16112" width="15.28515625" style="29" bestFit="1" customWidth="1"/>
    <col min="16113" max="16113" width="14.28515625" style="29" bestFit="1" customWidth="1"/>
    <col min="16114" max="16114" width="13.42578125" style="29" customWidth="1"/>
    <col min="16115" max="16116" width="15.28515625" style="29" bestFit="1" customWidth="1"/>
    <col min="16117" max="16117" width="14.28515625" style="29" bestFit="1" customWidth="1"/>
    <col min="16118" max="16118" width="15.28515625" style="29" bestFit="1" customWidth="1"/>
    <col min="16119" max="16122" width="14.28515625" style="29" bestFit="1" customWidth="1"/>
    <col min="16123" max="16123" width="16.85546875" style="29" bestFit="1" customWidth="1"/>
    <col min="16124" max="16124" width="13.85546875" style="29" bestFit="1" customWidth="1"/>
    <col min="16125" max="16125" width="11.42578125" style="29"/>
    <col min="16126" max="16126" width="4" style="29" bestFit="1" customWidth="1"/>
    <col min="16127" max="16127" width="24.140625" style="29" bestFit="1" customWidth="1"/>
    <col min="16128" max="16128" width="14.140625" style="29" customWidth="1"/>
    <col min="16129" max="16140" width="12.7109375" style="29" bestFit="1" customWidth="1"/>
    <col min="16141" max="16141" width="18.5703125" style="29" customWidth="1"/>
    <col min="16142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5"/>
    </row>
    <row r="3" spans="1:15" ht="17.25" thickBot="1" x14ac:dyDescent="0.4">
      <c r="A3" s="63" t="s">
        <v>166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x14ac:dyDescent="0.2">
      <c r="A4" s="36"/>
      <c r="B4" s="40" t="s">
        <v>81</v>
      </c>
      <c r="C4" s="61" t="s">
        <v>78</v>
      </c>
      <c r="D4" s="43" t="s">
        <v>82</v>
      </c>
      <c r="E4" s="43" t="s">
        <v>83</v>
      </c>
      <c r="F4" s="43" t="s">
        <v>84</v>
      </c>
      <c r="G4" s="43" t="s">
        <v>85</v>
      </c>
      <c r="H4" s="43" t="s">
        <v>86</v>
      </c>
      <c r="I4" s="43" t="s">
        <v>87</v>
      </c>
      <c r="J4" s="43" t="s">
        <v>88</v>
      </c>
      <c r="K4" s="43" t="s">
        <v>89</v>
      </c>
      <c r="L4" s="43" t="s">
        <v>90</v>
      </c>
      <c r="M4" s="43" t="s">
        <v>91</v>
      </c>
      <c r="N4" s="43" t="s">
        <v>92</v>
      </c>
      <c r="O4" s="43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5297886.36274892</v>
      </c>
      <c r="D6" s="47">
        <f>'[1]Enero 2024'!E11</f>
        <v>432642.05196864618</v>
      </c>
      <c r="E6" s="48">
        <f>'[1]Febrero 2024'!E11</f>
        <v>507267.50038945128</v>
      </c>
      <c r="F6" s="48">
        <f>'[1]Marzo 2024'!E11</f>
        <v>382178.76581846812</v>
      </c>
      <c r="G6" s="48">
        <f>'[1]Abril 2024'!E11</f>
        <v>489734.21514091326</v>
      </c>
      <c r="H6" s="48">
        <f>'[1]Mayo 2024'!E11</f>
        <v>521108.02800992131</v>
      </c>
      <c r="I6" s="48">
        <f>'[1]Junio 2024'!E11</f>
        <v>492516.75376574311</v>
      </c>
      <c r="J6" s="48">
        <f>'[1]Julio 2024'!E11</f>
        <v>424009.44890661089</v>
      </c>
      <c r="K6" s="48">
        <f>'[1]Agosto 2024'!E11</f>
        <v>440855.46431223559</v>
      </c>
      <c r="L6" s="48">
        <f>'[1]Septiembre 2024'!E11</f>
        <v>409239.00675249461</v>
      </c>
      <c r="M6" s="48">
        <f>'[1]Octubre 2024'!E11</f>
        <v>393328.67371948983</v>
      </c>
      <c r="N6" s="48">
        <f>'[1]Noviembre 2024'!E11</f>
        <v>395361.20037344121</v>
      </c>
      <c r="O6" s="48">
        <f>'[1]Diciembre 2024'!E11</f>
        <v>409645.25359150476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8679602.1499931347</v>
      </c>
      <c r="D7" s="51">
        <f>'[1]Enero 2024'!E12</f>
        <v>708803.59209820023</v>
      </c>
      <c r="E7" s="52">
        <f>'[1]Febrero 2024'!E12</f>
        <v>831063.51958772447</v>
      </c>
      <c r="F7" s="52">
        <f>'[1]Marzo 2024'!E12</f>
        <v>626128.87675426097</v>
      </c>
      <c r="G7" s="52">
        <f>'[1]Abril 2024'!E12</f>
        <v>802338.49041199649</v>
      </c>
      <c r="H7" s="52">
        <f>'[1]Mayo 2024'!E12</f>
        <v>853738.65171897295</v>
      </c>
      <c r="I7" s="52">
        <f>'[1]Junio 2024'!E12</f>
        <v>806897.16279129242</v>
      </c>
      <c r="J7" s="52">
        <f>'[1]Julio 2024'!E12</f>
        <v>694660.67642071075</v>
      </c>
      <c r="K7" s="52">
        <f>'[1]Agosto 2024'!E12</f>
        <v>722259.74169352837</v>
      </c>
      <c r="L7" s="52">
        <f>'[1]Septiembre 2024'!E12</f>
        <v>670462.05215828004</v>
      </c>
      <c r="M7" s="52">
        <f>'[1]Octubre 2024'!E12</f>
        <v>644395.9285488032</v>
      </c>
      <c r="N7" s="52">
        <f>'[1]Noviembre 2024'!E12</f>
        <v>647725.84570965404</v>
      </c>
      <c r="O7" s="52">
        <f>'[1]Diciembre 2024'!E12</f>
        <v>671127.61209971132</v>
      </c>
    </row>
    <row r="8" spans="1:15" x14ac:dyDescent="0.2">
      <c r="A8" s="44" t="s">
        <v>96</v>
      </c>
      <c r="B8" s="49" t="s">
        <v>20</v>
      </c>
      <c r="C8" s="50">
        <f t="shared" si="0"/>
        <v>6140368.2166833188</v>
      </c>
      <c r="D8" s="51">
        <f>'[1]Enero 2024'!E13</f>
        <v>501441.76813383063</v>
      </c>
      <c r="E8" s="52">
        <f>'[1]Febrero 2024'!E13</f>
        <v>587934.32389357535</v>
      </c>
      <c r="F8" s="52">
        <f>'[1]Marzo 2024'!E13</f>
        <v>442953.69625582802</v>
      </c>
      <c r="G8" s="52">
        <f>'[1]Abril 2024'!E13</f>
        <v>567612.85602835985</v>
      </c>
      <c r="H8" s="52">
        <f>'[1]Mayo 2024'!E13</f>
        <v>603975.80347313453</v>
      </c>
      <c r="I8" s="52">
        <f>'[1]Junio 2024'!E13</f>
        <v>570837.88022928173</v>
      </c>
      <c r="J8" s="52">
        <f>'[1]Julio 2024'!E13</f>
        <v>491436.3890373524</v>
      </c>
      <c r="K8" s="52">
        <f>'[1]Agosto 2024'!E13</f>
        <v>510961.29585713235</v>
      </c>
      <c r="L8" s="52">
        <f>'[1]Septiembre 2024'!E13</f>
        <v>474317.11781492562</v>
      </c>
      <c r="M8" s="52">
        <f>'[1]Octubre 2024'!E13</f>
        <v>455876.68769176654</v>
      </c>
      <c r="N8" s="52">
        <f>'[1]Noviembre 2024'!E13</f>
        <v>458232.43132440437</v>
      </c>
      <c r="O8" s="52">
        <f>'[1]Diciembre 2024'!E13</f>
        <v>474787.96694372647</v>
      </c>
    </row>
    <row r="9" spans="1:15" x14ac:dyDescent="0.2">
      <c r="A9" s="44" t="s">
        <v>97</v>
      </c>
      <c r="B9" s="49" t="s">
        <v>21</v>
      </c>
      <c r="C9" s="50">
        <f t="shared" si="0"/>
        <v>7893758.9786792025</v>
      </c>
      <c r="D9" s="51">
        <f>'[1]Enero 2024'!E14</f>
        <v>644629.16877470759</v>
      </c>
      <c r="E9" s="52">
        <f>'[1]Febrero 2024'!E14</f>
        <v>755819.79521993734</v>
      </c>
      <c r="F9" s="52">
        <f>'[1]Marzo 2024'!E14</f>
        <v>569439.7458866454</v>
      </c>
      <c r="G9" s="52">
        <f>'[1]Abril 2024'!E14</f>
        <v>729695.50368557195</v>
      </c>
      <c r="H9" s="52">
        <f>'[1]Mayo 2024'!E14</f>
        <v>776441.94180691207</v>
      </c>
      <c r="I9" s="52">
        <f>'[1]Junio 2024'!E14</f>
        <v>733841.43807323894</v>
      </c>
      <c r="J9" s="52">
        <f>'[1]Julio 2024'!E14</f>
        <v>631766.73963514459</v>
      </c>
      <c r="K9" s="52">
        <f>'[1]Agosto 2024'!E14</f>
        <v>656867.01099961367</v>
      </c>
      <c r="L9" s="52">
        <f>'[1]Septiembre 2024'!E14</f>
        <v>609759.0364890506</v>
      </c>
      <c r="M9" s="52">
        <f>'[1]Octubre 2024'!E14</f>
        <v>586052.91566393513</v>
      </c>
      <c r="N9" s="52">
        <f>'[1]Noviembre 2024'!E14</f>
        <v>589081.34519704967</v>
      </c>
      <c r="O9" s="52">
        <f>'[1]Diciembre 2024'!E14</f>
        <v>610364.33724739554</v>
      </c>
    </row>
    <row r="10" spans="1:15" x14ac:dyDescent="0.2">
      <c r="A10" s="44" t="s">
        <v>98</v>
      </c>
      <c r="B10" s="49" t="s">
        <v>22</v>
      </c>
      <c r="C10" s="50">
        <f t="shared" si="0"/>
        <v>33005397.270882964</v>
      </c>
      <c r="D10" s="51">
        <f>'[1]Enero 2024'!E15</f>
        <v>2695324.479158124</v>
      </c>
      <c r="E10" s="52">
        <f>'[1]Febrero 2024'!E15</f>
        <v>3160234.8987105088</v>
      </c>
      <c r="F10" s="52">
        <f>'[1]Marzo 2024'!E15</f>
        <v>2380942.3476930275</v>
      </c>
      <c r="G10" s="52">
        <f>'[1]Abril 2024'!E15</f>
        <v>3051003.9704745468</v>
      </c>
      <c r="H10" s="52">
        <f>'[1]Mayo 2024'!E15</f>
        <v>3246460.2499683672</v>
      </c>
      <c r="I10" s="52">
        <f>'[1]Junio 2024'!E15</f>
        <v>3068338.957759256</v>
      </c>
      <c r="J10" s="52">
        <f>'[1]Julio 2024'!E15</f>
        <v>2641544.0705129527</v>
      </c>
      <c r="K10" s="52">
        <f>'[1]Agosto 2024'!E15</f>
        <v>2746493.3640281046</v>
      </c>
      <c r="L10" s="52">
        <f>'[1]Septiembre 2024'!E15</f>
        <v>2549525.4280235632</v>
      </c>
      <c r="M10" s="52">
        <f>'[1]Octubre 2024'!E15</f>
        <v>2450405.3589034132</v>
      </c>
      <c r="N10" s="52">
        <f>'[1]Noviembre 2024'!E15</f>
        <v>2463067.8331589988</v>
      </c>
      <c r="O10" s="52">
        <f>'[1]Diciembre 2024'!E15</f>
        <v>2552056.3124921038</v>
      </c>
    </row>
    <row r="11" spans="1:15" x14ac:dyDescent="0.2">
      <c r="A11" s="44" t="s">
        <v>99</v>
      </c>
      <c r="B11" s="49" t="s">
        <v>23</v>
      </c>
      <c r="C11" s="50">
        <f t="shared" si="0"/>
        <v>6558910.160706779</v>
      </c>
      <c r="D11" s="51">
        <f>'[1]Enero 2024'!E16</f>
        <v>535621.21878616593</v>
      </c>
      <c r="E11" s="52">
        <f>'[1]Febrero 2024'!E16</f>
        <v>628009.31063654507</v>
      </c>
      <c r="F11" s="52">
        <f>'[1]Marzo 2024'!E16</f>
        <v>473146.46232473844</v>
      </c>
      <c r="G11" s="52">
        <f>'[1]Abril 2024'!E16</f>
        <v>606302.68371155055</v>
      </c>
      <c r="H11" s="52">
        <f>'[1]Mayo 2024'!E16</f>
        <v>645144.2152048531</v>
      </c>
      <c r="I11" s="52">
        <f>'[1]Junio 2024'!E16</f>
        <v>609747.53314948501</v>
      </c>
      <c r="J11" s="52">
        <f>'[1]Julio 2024'!E16</f>
        <v>524933.84951093036</v>
      </c>
      <c r="K11" s="52">
        <f>'[1]Agosto 2024'!E16</f>
        <v>545789.61991557223</v>
      </c>
      <c r="L11" s="52">
        <f>'[1]Septiembre 2024'!E16</f>
        <v>506647.68848566856</v>
      </c>
      <c r="M11" s="52">
        <f>'[1]Octubre 2024'!E16</f>
        <v>486950.31526072521</v>
      </c>
      <c r="N11" s="52">
        <f>'[1]Noviembre 2024'!E16</f>
        <v>489466.63192169479</v>
      </c>
      <c r="O11" s="52">
        <f>'[1]Diciembre 2024'!E16</f>
        <v>507150.63179884991</v>
      </c>
    </row>
    <row r="12" spans="1:15" x14ac:dyDescent="0.2">
      <c r="A12" s="44" t="s">
        <v>100</v>
      </c>
      <c r="B12" s="49" t="s">
        <v>24</v>
      </c>
      <c r="C12" s="50">
        <f t="shared" si="0"/>
        <v>5160243.7802448431</v>
      </c>
      <c r="D12" s="51">
        <f>'[1]Enero 2024'!E17</f>
        <v>421401.72606215975</v>
      </c>
      <c r="E12" s="52">
        <f>'[1]Febrero 2024'!E17</f>
        <v>494088.35610562342</v>
      </c>
      <c r="F12" s="52">
        <f>'[1]Marzo 2024'!E17</f>
        <v>372249.50937473797</v>
      </c>
      <c r="G12" s="52">
        <f>'[1]Abril 2024'!E17</f>
        <v>477010.59717383661</v>
      </c>
      <c r="H12" s="52">
        <f>'[1]Mayo 2024'!E17</f>
        <v>507569.29768848128</v>
      </c>
      <c r="I12" s="52">
        <f>'[1]Junio 2024'!E17</f>
        <v>479720.84360966599</v>
      </c>
      <c r="J12" s="52">
        <f>'[1]Julio 2024'!E17</f>
        <v>412993.40372225281</v>
      </c>
      <c r="K12" s="52">
        <f>'[1]Agosto 2024'!E17</f>
        <v>429401.74853500916</v>
      </c>
      <c r="L12" s="52">
        <f>'[1]Septiembre 2024'!E17</f>
        <v>398606.70739875961</v>
      </c>
      <c r="M12" s="52">
        <f>'[1]Octubre 2024'!E17</f>
        <v>383109.73531335098</v>
      </c>
      <c r="N12" s="52">
        <f>'[1]Noviembre 2024'!E17</f>
        <v>385089.45558405766</v>
      </c>
      <c r="O12" s="52">
        <f>'[1]Diciembre 2024'!E17</f>
        <v>399002.39967690781</v>
      </c>
    </row>
    <row r="13" spans="1:15" x14ac:dyDescent="0.2">
      <c r="A13" s="44" t="s">
        <v>101</v>
      </c>
      <c r="B13" s="49" t="s">
        <v>25</v>
      </c>
      <c r="C13" s="50">
        <f t="shared" si="0"/>
        <v>15906063.692877591</v>
      </c>
      <c r="D13" s="51">
        <f>'[1]Enero 2024'!E18</f>
        <v>1298939.1549085367</v>
      </c>
      <c r="E13" s="52">
        <f>'[1]Febrero 2024'!E18</f>
        <v>1522990.2300763663</v>
      </c>
      <c r="F13" s="52">
        <f>'[1]Marzo 2024'!E18</f>
        <v>1147431.1404481893</v>
      </c>
      <c r="G13" s="52">
        <f>'[1]Abril 2024'!E18</f>
        <v>1470349.3214548512</v>
      </c>
      <c r="H13" s="52">
        <f>'[1]Mayo 2024'!E18</f>
        <v>1564544.2194979135</v>
      </c>
      <c r="I13" s="52">
        <f>'[1]Junio 2024'!E18</f>
        <v>1478703.4524353941</v>
      </c>
      <c r="J13" s="52">
        <f>'[1]Julio 2024'!E18</f>
        <v>1273021.1331280889</v>
      </c>
      <c r="K13" s="52">
        <f>'[1]Agosto 2024'!E18</f>
        <v>1323598.6230299354</v>
      </c>
      <c r="L13" s="52">
        <f>'[1]Septiembre 2024'!E18</f>
        <v>1228675.2227802807</v>
      </c>
      <c r="M13" s="52">
        <f>'[1]Octubre 2024'!E18</f>
        <v>1180906.9708265797</v>
      </c>
      <c r="N13" s="52">
        <f>'[1]Noviembre 2024'!E18</f>
        <v>1187009.3097975589</v>
      </c>
      <c r="O13" s="52">
        <f>'[1]Diciembre 2024'!E18</f>
        <v>1229894.9144938975</v>
      </c>
    </row>
    <row r="14" spans="1:15" x14ac:dyDescent="0.2">
      <c r="A14" s="44" t="s">
        <v>102</v>
      </c>
      <c r="B14" s="49" t="s">
        <v>26</v>
      </c>
      <c r="C14" s="50">
        <f t="shared" si="0"/>
        <v>21202110.656827409</v>
      </c>
      <c r="D14" s="51">
        <f>'[1]Enero 2024'!E19</f>
        <v>1731430.995789903</v>
      </c>
      <c r="E14" s="52">
        <f>'[1]Febrero 2024'!E19</f>
        <v>2030081.6098080394</v>
      </c>
      <c r="F14" s="52">
        <f>'[1]Marzo 2024'!E19</f>
        <v>1529477.2157718532</v>
      </c>
      <c r="G14" s="52">
        <f>'[1]Abril 2024'!E19</f>
        <v>1959913.503404123</v>
      </c>
      <c r="H14" s="52">
        <f>'[1]Mayo 2024'!E19</f>
        <v>2085471.3214903071</v>
      </c>
      <c r="I14" s="52">
        <f>'[1]Junio 2024'!E19</f>
        <v>1971049.2069264478</v>
      </c>
      <c r="J14" s="52">
        <f>'[1]Julio 2024'!E19</f>
        <v>1696883.3681426439</v>
      </c>
      <c r="K14" s="52">
        <f>'[1]Agosto 2024'!E19</f>
        <v>1764301.0246005203</v>
      </c>
      <c r="L14" s="52">
        <f>'[1]Septiembre 2024'!E19</f>
        <v>1637772.1438619953</v>
      </c>
      <c r="M14" s="52">
        <f>'[1]Octubre 2024'!E19</f>
        <v>1574099.0828607944</v>
      </c>
      <c r="N14" s="52">
        <f>'[1]Noviembre 2024'!E19</f>
        <v>1582233.242802962</v>
      </c>
      <c r="O14" s="52">
        <f>'[1]Diciembre 2024'!E19</f>
        <v>1639397.9413678164</v>
      </c>
    </row>
    <row r="15" spans="1:15" x14ac:dyDescent="0.2">
      <c r="A15" s="44" t="s">
        <v>103</v>
      </c>
      <c r="B15" s="49" t="s">
        <v>27</v>
      </c>
      <c r="C15" s="50">
        <f t="shared" si="0"/>
        <v>11739172.324448373</v>
      </c>
      <c r="D15" s="51">
        <f>'[1]Enero 2024'!E20</f>
        <v>958657.70896369556</v>
      </c>
      <c r="E15" s="52">
        <f>'[1]Febrero 2024'!E20</f>
        <v>1124014.4076201222</v>
      </c>
      <c r="F15" s="52">
        <f>'[1]Marzo 2024'!E20</f>
        <v>846840.05724126205</v>
      </c>
      <c r="G15" s="52">
        <f>'[1]Abril 2024'!E20</f>
        <v>1085163.7711864067</v>
      </c>
      <c r="H15" s="52">
        <f>'[1]Mayo 2024'!E20</f>
        <v>1154682.5510405637</v>
      </c>
      <c r="I15" s="52">
        <f>'[1]Junio 2024'!E20</f>
        <v>1091329.3810503683</v>
      </c>
      <c r="J15" s="52">
        <f>'[1]Julio 2024'!E20</f>
        <v>939529.39853666502</v>
      </c>
      <c r="K15" s="52">
        <f>'[1]Agosto 2024'!E20</f>
        <v>976857.16744039999</v>
      </c>
      <c r="L15" s="52">
        <f>'[1]Septiembre 2024'!E20</f>
        <v>906800.73018042289</v>
      </c>
      <c r="M15" s="52">
        <f>'[1]Octubre 2024'!E20</f>
        <v>871546.2667160735</v>
      </c>
      <c r="N15" s="52">
        <f>'[1]Noviembre 2024'!E20</f>
        <v>876049.98367243144</v>
      </c>
      <c r="O15" s="52">
        <f>'[1]Diciembre 2024'!E20</f>
        <v>907700.90079996188</v>
      </c>
    </row>
    <row r="16" spans="1:15" x14ac:dyDescent="0.2">
      <c r="A16" s="44" t="s">
        <v>104</v>
      </c>
      <c r="B16" s="49" t="s">
        <v>28</v>
      </c>
      <c r="C16" s="50">
        <f t="shared" si="0"/>
        <v>7445137.8066693153</v>
      </c>
      <c r="D16" s="51">
        <f>'[1]Enero 2024'!E21</f>
        <v>607993.35382411501</v>
      </c>
      <c r="E16" s="52">
        <f>'[1]Febrero 2024'!E21</f>
        <v>712864.75145996478</v>
      </c>
      <c r="F16" s="52">
        <f>'[1]Marzo 2024'!E21</f>
        <v>537077.12538117066</v>
      </c>
      <c r="G16" s="52">
        <f>'[1]Abril 2024'!E21</f>
        <v>688225.16579484753</v>
      </c>
      <c r="H16" s="52">
        <f>'[1]Mayo 2024'!E21</f>
        <v>732314.89221344539</v>
      </c>
      <c r="I16" s="52">
        <f>'[1]Junio 2024'!E21</f>
        <v>692135.47683132079</v>
      </c>
      <c r="J16" s="52">
        <f>'[1]Julio 2024'!E21</f>
        <v>595861.9272463317</v>
      </c>
      <c r="K16" s="52">
        <f>'[1]Agosto 2024'!E21</f>
        <v>619535.69025303249</v>
      </c>
      <c r="L16" s="52">
        <f>'[1]Septiembre 2024'!E21</f>
        <v>575104.97442151222</v>
      </c>
      <c r="M16" s="52">
        <f>'[1]Octubre 2024'!E21</f>
        <v>552746.12904996669</v>
      </c>
      <c r="N16" s="52">
        <f>'[1]Noviembre 2024'!E21</f>
        <v>555602.44570122543</v>
      </c>
      <c r="O16" s="52">
        <f>'[1]Diciembre 2024'!E21</f>
        <v>575675.87449238228</v>
      </c>
    </row>
    <row r="17" spans="1:15" x14ac:dyDescent="0.2">
      <c r="A17" s="44" t="s">
        <v>105</v>
      </c>
      <c r="B17" s="49" t="s">
        <v>29</v>
      </c>
      <c r="C17" s="50">
        <f t="shared" si="0"/>
        <v>5640588.5033032801</v>
      </c>
      <c r="D17" s="51">
        <f>'[1]Enero 2024'!E22</f>
        <v>460628.1859004721</v>
      </c>
      <c r="E17" s="52">
        <f>'[1]Febrero 2024'!E22</f>
        <v>540080.8992270442</v>
      </c>
      <c r="F17" s="52">
        <f>'[1]Marzo 2024'!E22</f>
        <v>406900.60244398116</v>
      </c>
      <c r="G17" s="52">
        <f>'[1]Abril 2024'!E22</f>
        <v>521413.44575098937</v>
      </c>
      <c r="H17" s="52">
        <f>'[1]Mayo 2024'!E22</f>
        <v>554816.7232199104</v>
      </c>
      <c r="I17" s="52">
        <f>'[1]Junio 2024'!E22</f>
        <v>524375.977278198</v>
      </c>
      <c r="J17" s="52">
        <f>'[1]Julio 2024'!E22</f>
        <v>451437.1692853042</v>
      </c>
      <c r="K17" s="52">
        <f>'[1]Agosto 2024'!E22</f>
        <v>469372.89578400023</v>
      </c>
      <c r="L17" s="52">
        <f>'[1]Septiembre 2024'!E22</f>
        <v>435711.27776958176</v>
      </c>
      <c r="M17" s="52">
        <f>'[1]Octubre 2024'!E22</f>
        <v>418771.75973448233</v>
      </c>
      <c r="N17" s="52">
        <f>'[1]Noviembre 2024'!E22</f>
        <v>420935.76358279947</v>
      </c>
      <c r="O17" s="52">
        <f>'[1]Diciembre 2024'!E22</f>
        <v>436143.80332651641</v>
      </c>
    </row>
    <row r="18" spans="1:15" x14ac:dyDescent="0.2">
      <c r="A18" s="44" t="s">
        <v>106</v>
      </c>
      <c r="B18" s="49" t="s">
        <v>30</v>
      </c>
      <c r="C18" s="50">
        <f t="shared" si="0"/>
        <v>7622128.987465906</v>
      </c>
      <c r="D18" s="51">
        <f>'[1]Enero 2024'!E23</f>
        <v>622447.00994226162</v>
      </c>
      <c r="E18" s="52">
        <f>'[1]Febrero 2024'!E23</f>
        <v>729811.48601149244</v>
      </c>
      <c r="F18" s="52">
        <f>'[1]Marzo 2024'!E23</f>
        <v>549844.90981558361</v>
      </c>
      <c r="G18" s="52">
        <f>'[1]Abril 2024'!E23</f>
        <v>704586.15036102221</v>
      </c>
      <c r="H18" s="52">
        <f>'[1]Mayo 2024'!E23</f>
        <v>749724.00952644937</v>
      </c>
      <c r="I18" s="52">
        <f>'[1]Junio 2024'!E23</f>
        <v>708589.42012916703</v>
      </c>
      <c r="J18" s="52">
        <f>'[1]Julio 2024'!E23</f>
        <v>610027.18635014421</v>
      </c>
      <c r="K18" s="52">
        <f>'[1]Agosto 2024'!E23</f>
        <v>634263.73911000462</v>
      </c>
      <c r="L18" s="52">
        <f>'[1]Septiembre 2024'!E23</f>
        <v>588776.78428561927</v>
      </c>
      <c r="M18" s="52">
        <f>'[1]Octubre 2024'!E23</f>
        <v>565886.40833044716</v>
      </c>
      <c r="N18" s="52">
        <f>'[1]Noviembre 2024'!E23</f>
        <v>568810.62739935925</v>
      </c>
      <c r="O18" s="52">
        <f>'[1]Diciembre 2024'!E23</f>
        <v>589361.25620435621</v>
      </c>
    </row>
    <row r="19" spans="1:15" x14ac:dyDescent="0.2">
      <c r="A19" s="44" t="s">
        <v>107</v>
      </c>
      <c r="B19" s="49" t="s">
        <v>31</v>
      </c>
      <c r="C19" s="50">
        <f t="shared" si="0"/>
        <v>4602272.982087804</v>
      </c>
      <c r="D19" s="51">
        <f>'[1]Enero 2024'!E24</f>
        <v>375836.0769477103</v>
      </c>
      <c r="E19" s="52">
        <f>'[1]Febrero 2024'!E24</f>
        <v>440663.19129620562</v>
      </c>
      <c r="F19" s="52">
        <f>'[1]Marzo 2024'!E24</f>
        <v>331998.62885344337</v>
      </c>
      <c r="G19" s="52">
        <f>'[1]Abril 2024'!E24</f>
        <v>425432.0293834167</v>
      </c>
      <c r="H19" s="52">
        <f>'[1]Mayo 2024'!E24</f>
        <v>452686.45528567297</v>
      </c>
      <c r="I19" s="52">
        <f>'[1]Junio 2024'!E24</f>
        <v>427849.22021346417</v>
      </c>
      <c r="J19" s="52">
        <f>'[1]Julio 2024'!E24</f>
        <v>368336.93613622652</v>
      </c>
      <c r="K19" s="52">
        <f>'[1]Agosto 2024'!E24</f>
        <v>382971.06685338926</v>
      </c>
      <c r="L19" s="52">
        <f>'[1]Septiembre 2024'!E24</f>
        <v>355505.85554956994</v>
      </c>
      <c r="M19" s="52">
        <f>'[1]Octubre 2024'!E24</f>
        <v>341684.55195033172</v>
      </c>
      <c r="N19" s="52">
        <f>'[1]Noviembre 2024'!E24</f>
        <v>343450.20750886283</v>
      </c>
      <c r="O19" s="52">
        <f>'[1]Diciembre 2024'!E24</f>
        <v>355858.76210951083</v>
      </c>
    </row>
    <row r="20" spans="1:15" x14ac:dyDescent="0.2">
      <c r="A20" s="44" t="s">
        <v>108</v>
      </c>
      <c r="B20" s="49" t="s">
        <v>32</v>
      </c>
      <c r="C20" s="50">
        <f t="shared" si="0"/>
        <v>5761509.7117523868</v>
      </c>
      <c r="D20" s="51">
        <f>'[1]Enero 2024'!E25</f>
        <v>470502.99184531026</v>
      </c>
      <c r="E20" s="52">
        <f>'[1]Febrero 2024'!E25</f>
        <v>551658.98810138216</v>
      </c>
      <c r="F20" s="52">
        <f>'[1]Marzo 2024'!E25</f>
        <v>415623.61291308049</v>
      </c>
      <c r="G20" s="52">
        <f>'[1]Abril 2024'!E25</f>
        <v>532591.34747611941</v>
      </c>
      <c r="H20" s="52">
        <f>'[1]Mayo 2024'!E25</f>
        <v>566710.71417497401</v>
      </c>
      <c r="I20" s="52">
        <f>'[1]Junio 2024'!E25</f>
        <v>535617.38884669449</v>
      </c>
      <c r="J20" s="52">
        <f>'[1]Julio 2024'!E25</f>
        <v>461114.94103143568</v>
      </c>
      <c r="K20" s="52">
        <f>'[1]Agosto 2024'!E25</f>
        <v>479435.1681405495</v>
      </c>
      <c r="L20" s="52">
        <f>'[1]Septiembre 2024'!E25</f>
        <v>445051.92267072067</v>
      </c>
      <c r="M20" s="52">
        <f>'[1]Octubre 2024'!E25</f>
        <v>427749.26043707703</v>
      </c>
      <c r="N20" s="52">
        <f>'[1]Noviembre 2024'!E25</f>
        <v>429959.65553699381</v>
      </c>
      <c r="O20" s="52">
        <f>'[1]Diciembre 2024'!E25</f>
        <v>445493.72057804902</v>
      </c>
    </row>
    <row r="21" spans="1:15" x14ac:dyDescent="0.2">
      <c r="A21" s="44" t="s">
        <v>109</v>
      </c>
      <c r="B21" s="49" t="s">
        <v>33</v>
      </c>
      <c r="C21" s="50">
        <f t="shared" si="0"/>
        <v>26856224.188712884</v>
      </c>
      <c r="D21" s="51">
        <f>'[1]Enero 2024'!E26</f>
        <v>2193163.6780344043</v>
      </c>
      <c r="E21" s="52">
        <f>'[1]Febrero 2024'!E26</f>
        <v>2571457.5174538805</v>
      </c>
      <c r="F21" s="52">
        <f>'[1]Marzo 2024'!E26</f>
        <v>1937353.4863176548</v>
      </c>
      <c r="G21" s="52">
        <f>'[1]Abril 2024'!E26</f>
        <v>2482577.1966696749</v>
      </c>
      <c r="H21" s="52">
        <f>'[1]Mayo 2024'!E26</f>
        <v>2641618.3867543214</v>
      </c>
      <c r="I21" s="52">
        <f>'[1]Junio 2024'!E26</f>
        <v>2496682.5352906813</v>
      </c>
      <c r="J21" s="52">
        <f>'[1]Julio 2024'!E26</f>
        <v>2149402.9955108371</v>
      </c>
      <c r="K21" s="52">
        <f>'[1]Agosto 2024'!E26</f>
        <v>2234799.3848333936</v>
      </c>
      <c r="L21" s="52">
        <f>'[1]Septiembre 2024'!E26</f>
        <v>2074528.1721007826</v>
      </c>
      <c r="M21" s="52">
        <f>'[1]Octubre 2024'!E26</f>
        <v>1993874.9754116505</v>
      </c>
      <c r="N21" s="52">
        <f>'[1]Noviembre 2024'!E26</f>
        <v>2004178.3280603338</v>
      </c>
      <c r="O21" s="52">
        <f>'[1]Diciembre 2024'!E26</f>
        <v>2076587.5322752714</v>
      </c>
    </row>
    <row r="22" spans="1:15" x14ac:dyDescent="0.2">
      <c r="A22" s="44" t="s">
        <v>110</v>
      </c>
      <c r="B22" s="49" t="s">
        <v>34</v>
      </c>
      <c r="C22" s="50">
        <f t="shared" si="0"/>
        <v>7395585.6683086185</v>
      </c>
      <c r="D22" s="51">
        <f>'[1]Enero 2024'!E27</f>
        <v>603946.77046012576</v>
      </c>
      <c r="E22" s="52">
        <f>'[1]Febrero 2024'!E27</f>
        <v>708120.18208944693</v>
      </c>
      <c r="F22" s="52">
        <f>'[1]Marzo 2024'!E27</f>
        <v>533502.53472639283</v>
      </c>
      <c r="G22" s="52">
        <f>'[1]Abril 2024'!E27</f>
        <v>683644.58857460716</v>
      </c>
      <c r="H22" s="52">
        <f>'[1]Mayo 2024'!E27</f>
        <v>727440.86975679558</v>
      </c>
      <c r="I22" s="52">
        <f>'[1]Junio 2024'!E27</f>
        <v>687528.87399831903</v>
      </c>
      <c r="J22" s="52">
        <f>'[1]Julio 2024'!E27</f>
        <v>591896.08625997254</v>
      </c>
      <c r="K22" s="52">
        <f>'[1]Agosto 2024'!E27</f>
        <v>615412.28528189729</v>
      </c>
      <c r="L22" s="52">
        <f>'[1]Septiembre 2024'!E27</f>
        <v>571277.28418870945</v>
      </c>
      <c r="M22" s="52">
        <f>'[1]Octubre 2024'!E27</f>
        <v>549067.25118682126</v>
      </c>
      <c r="N22" s="52">
        <f>'[1]Noviembre 2024'!E27</f>
        <v>551904.55722987081</v>
      </c>
      <c r="O22" s="52">
        <f>'[1]Diciembre 2024'!E27</f>
        <v>571844.38455566042</v>
      </c>
    </row>
    <row r="23" spans="1:15" x14ac:dyDescent="0.2">
      <c r="A23" s="44" t="s">
        <v>111</v>
      </c>
      <c r="B23" s="49" t="s">
        <v>35</v>
      </c>
      <c r="C23" s="50">
        <f t="shared" si="0"/>
        <v>12346069.424096582</v>
      </c>
      <c r="D23" s="51">
        <f>'[1]Enero 2024'!E28</f>
        <v>1008218.8336363246</v>
      </c>
      <c r="E23" s="52">
        <f>'[1]Febrero 2024'!E28</f>
        <v>1182124.2185244875</v>
      </c>
      <c r="F23" s="52">
        <f>'[1]Marzo 2024'!E28</f>
        <v>890620.38181621418</v>
      </c>
      <c r="G23" s="52">
        <f>'[1]Abril 2024'!E28</f>
        <v>1141265.0641203863</v>
      </c>
      <c r="H23" s="52">
        <f>'[1]Mayo 2024'!E28</f>
        <v>1214377.8576493149</v>
      </c>
      <c r="I23" s="52">
        <f>'[1]Junio 2024'!E28</f>
        <v>1147749.4265028886</v>
      </c>
      <c r="J23" s="52">
        <f>'[1]Julio 2024'!E28</f>
        <v>988101.6190686539</v>
      </c>
      <c r="K23" s="52">
        <f>'[1]Agosto 2024'!E28</f>
        <v>1027359.1760407381</v>
      </c>
      <c r="L23" s="52">
        <f>'[1]Septiembre 2024'!E28</f>
        <v>953680.9290475297</v>
      </c>
      <c r="M23" s="52">
        <f>'[1]Octubre 2024'!E28</f>
        <v>916603.86420764669</v>
      </c>
      <c r="N23" s="52">
        <f>'[1]Noviembre 2024'!E28</f>
        <v>921340.41638295422</v>
      </c>
      <c r="O23" s="52">
        <f>'[1]Diciembre 2024'!E28</f>
        <v>954627.63709944359</v>
      </c>
    </row>
    <row r="24" spans="1:15" x14ac:dyDescent="0.2">
      <c r="A24" s="44" t="s">
        <v>112</v>
      </c>
      <c r="B24" s="49" t="s">
        <v>36</v>
      </c>
      <c r="C24" s="50">
        <f t="shared" si="0"/>
        <v>6064509.6309955083</v>
      </c>
      <c r="D24" s="51">
        <f>'[1]Enero 2024'!E29</f>
        <v>495246.91759830795</v>
      </c>
      <c r="E24" s="52">
        <f>'[1]Febrero 2024'!E29</f>
        <v>580670.93760890467</v>
      </c>
      <c r="F24" s="52">
        <f>'[1]Marzo 2024'!E29</f>
        <v>437481.41190130683</v>
      </c>
      <c r="G24" s="52">
        <f>'[1]Abril 2024'!E29</f>
        <v>560600.52273545717</v>
      </c>
      <c r="H24" s="52">
        <f>'[1]Mayo 2024'!E29</f>
        <v>596514.23950427549</v>
      </c>
      <c r="I24" s="52">
        <f>'[1]Junio 2024'!E29</f>
        <v>563785.7047370096</v>
      </c>
      <c r="J24" s="52">
        <f>'[1]Julio 2024'!E29</f>
        <v>485365.14573200647</v>
      </c>
      <c r="K24" s="52">
        <f>'[1]Agosto 2024'!E29</f>
        <v>504648.84033701877</v>
      </c>
      <c r="L24" s="52">
        <f>'[1]Septiembre 2024'!E29</f>
        <v>468457.36731540371</v>
      </c>
      <c r="M24" s="52">
        <f>'[1]Octubre 2024'!E29</f>
        <v>450244.75169770326</v>
      </c>
      <c r="N24" s="52">
        <f>'[1]Noviembre 2024'!E29</f>
        <v>452571.39229060325</v>
      </c>
      <c r="O24" s="52">
        <f>'[1]Diciembre 2024'!E29</f>
        <v>468922.39953751059</v>
      </c>
    </row>
    <row r="25" spans="1:15" x14ac:dyDescent="0.2">
      <c r="A25" s="44" t="s">
        <v>113</v>
      </c>
      <c r="B25" s="49" t="s">
        <v>37</v>
      </c>
      <c r="C25" s="50">
        <f t="shared" si="0"/>
        <v>7898989.1565819839</v>
      </c>
      <c r="D25" s="51">
        <f>'[1]Enero 2024'!E30</f>
        <v>645056.2815410234</v>
      </c>
      <c r="E25" s="52">
        <f>'[1]Febrero 2024'!E30</f>
        <v>756320.57970070513</v>
      </c>
      <c r="F25" s="52">
        <f>'[1]Marzo 2024'!E30</f>
        <v>569817.04030163155</v>
      </c>
      <c r="G25" s="52">
        <f>'[1]Abril 2024'!E30</f>
        <v>730178.97896134923</v>
      </c>
      <c r="H25" s="52">
        <f>'[1]Mayo 2024'!E30</f>
        <v>776956.38992951112</v>
      </c>
      <c r="I25" s="52">
        <f>'[1]Junio 2024'!E30</f>
        <v>734327.66032602417</v>
      </c>
      <c r="J25" s="52">
        <f>'[1]Julio 2024'!E30</f>
        <v>632185.33012546448</v>
      </c>
      <c r="K25" s="52">
        <f>'[1]Agosto 2024'!E30</f>
        <v>657302.23220858083</v>
      </c>
      <c r="L25" s="52">
        <f>'[1]Septiembre 2024'!E30</f>
        <v>610163.04530757177</v>
      </c>
      <c r="M25" s="52">
        <f>'[1]Octubre 2024'!E30</f>
        <v>586441.21748790087</v>
      </c>
      <c r="N25" s="52">
        <f>'[1]Noviembre 2024'!E30</f>
        <v>589471.65357141383</v>
      </c>
      <c r="O25" s="52">
        <f>'[1]Diciembre 2024'!E30</f>
        <v>610768.74712080823</v>
      </c>
    </row>
    <row r="26" spans="1:15" x14ac:dyDescent="0.2">
      <c r="A26" s="44" t="s">
        <v>114</v>
      </c>
      <c r="B26" s="49" t="s">
        <v>38</v>
      </c>
      <c r="C26" s="50">
        <f t="shared" si="0"/>
        <v>4896018.1044058148</v>
      </c>
      <c r="D26" s="51">
        <f>'[1]Enero 2024'!E31</f>
        <v>399824.22689540056</v>
      </c>
      <c r="E26" s="52">
        <f>'[1]Febrero 2024'!E31</f>
        <v>468789.00294017885</v>
      </c>
      <c r="F26" s="52">
        <f>'[1]Marzo 2024'!E31</f>
        <v>353188.80558166635</v>
      </c>
      <c r="G26" s="52">
        <f>'[1]Abril 2024'!E31</f>
        <v>452585.69540792517</v>
      </c>
      <c r="H26" s="52">
        <f>'[1]Mayo 2024'!E31</f>
        <v>481579.66494471248</v>
      </c>
      <c r="I26" s="52">
        <f>'[1]Junio 2024'!E31</f>
        <v>455157.16609464382</v>
      </c>
      <c r="J26" s="52">
        <f>'[1]Julio 2024'!E31</f>
        <v>391846.44519418193</v>
      </c>
      <c r="K26" s="52">
        <f>'[1]Agosto 2024'!E31</f>
        <v>407414.61535973498</v>
      </c>
      <c r="L26" s="52">
        <f>'[1]Septiembre 2024'!E31</f>
        <v>378196.40681187337</v>
      </c>
      <c r="M26" s="52">
        <f>'[1]Octubre 2024'!E31</f>
        <v>363492.94334681361</v>
      </c>
      <c r="N26" s="52">
        <f>'[1]Noviembre 2024'!E31</f>
        <v>365371.29380850034</v>
      </c>
      <c r="O26" s="52">
        <f>'[1]Diciembre 2024'!E31</f>
        <v>378571.83802018251</v>
      </c>
    </row>
    <row r="27" spans="1:15" x14ac:dyDescent="0.2">
      <c r="A27" s="44" t="s">
        <v>115</v>
      </c>
      <c r="B27" s="49" t="s">
        <v>39</v>
      </c>
      <c r="C27" s="50">
        <f t="shared" si="0"/>
        <v>6059057.1287829923</v>
      </c>
      <c r="D27" s="51">
        <f>'[1]Enero 2024'!E32</f>
        <v>494801.64913008007</v>
      </c>
      <c r="E27" s="52">
        <f>'[1]Febrero 2024'!E32</f>
        <v>580148.86579029064</v>
      </c>
      <c r="F27" s="52">
        <f>'[1]Marzo 2024'!E32</f>
        <v>437088.07946200541</v>
      </c>
      <c r="G27" s="52">
        <f>'[1]Abril 2024'!E32</f>
        <v>560096.49590121326</v>
      </c>
      <c r="H27" s="52">
        <f>'[1]Mayo 2024'!E32</f>
        <v>595977.92322998517</v>
      </c>
      <c r="I27" s="52">
        <f>'[1]Junio 2024'!E32</f>
        <v>563278.81415730761</v>
      </c>
      <c r="J27" s="52">
        <f>'[1]Julio 2024'!E32</f>
        <v>484928.76180453179</v>
      </c>
      <c r="K27" s="52">
        <f>'[1]Agosto 2024'!E32</f>
        <v>504195.11875260278</v>
      </c>
      <c r="L27" s="52">
        <f>'[1]Septiembre 2024'!E32</f>
        <v>468036.18489717459</v>
      </c>
      <c r="M27" s="52">
        <f>'[1]Octubre 2024'!E32</f>
        <v>449839.94394667615</v>
      </c>
      <c r="N27" s="52">
        <f>'[1]Noviembre 2024'!E32</f>
        <v>452164.49269476882</v>
      </c>
      <c r="O27" s="52">
        <f>'[1]Diciembre 2024'!E32</f>
        <v>468500.79901635571</v>
      </c>
    </row>
    <row r="28" spans="1:15" x14ac:dyDescent="0.2">
      <c r="A28" s="44" t="s">
        <v>116</v>
      </c>
      <c r="B28" s="49" t="s">
        <v>40</v>
      </c>
      <c r="C28" s="50">
        <f t="shared" si="0"/>
        <v>4843619.5544844354</v>
      </c>
      <c r="D28" s="51">
        <f>'[1]Enero 2024'!E33</f>
        <v>395545.19661691727</v>
      </c>
      <c r="E28" s="52">
        <f>'[1]Febrero 2024'!E33</f>
        <v>463771.89241294254</v>
      </c>
      <c r="F28" s="52">
        <f>'[1]Marzo 2024'!E33</f>
        <v>349408.88057601958</v>
      </c>
      <c r="G28" s="52">
        <f>'[1]Abril 2024'!E33</f>
        <v>447741.99719259521</v>
      </c>
      <c r="H28" s="52">
        <f>'[1]Mayo 2024'!E33</f>
        <v>476425.66518886643</v>
      </c>
      <c r="I28" s="52">
        <f>'[1]Junio 2024'!E33</f>
        <v>450285.94728354074</v>
      </c>
      <c r="J28" s="52">
        <f>'[1]Julio 2024'!E33</f>
        <v>387652.79535829893</v>
      </c>
      <c r="K28" s="52">
        <f>'[1]Agosto 2024'!E33</f>
        <v>403054.35062901117</v>
      </c>
      <c r="L28" s="52">
        <f>'[1]Septiembre 2024'!E33</f>
        <v>374148.8434900415</v>
      </c>
      <c r="M28" s="52">
        <f>'[1]Octubre 2024'!E33</f>
        <v>359602.74058778235</v>
      </c>
      <c r="N28" s="52">
        <f>'[1]Noviembre 2024'!E33</f>
        <v>361460.98841946694</v>
      </c>
      <c r="O28" s="52">
        <f>'[1]Diciembre 2024'!E33</f>
        <v>374520.25672895374</v>
      </c>
    </row>
    <row r="29" spans="1:15" x14ac:dyDescent="0.2">
      <c r="A29" s="44" t="s">
        <v>117</v>
      </c>
      <c r="B29" s="49" t="s">
        <v>41</v>
      </c>
      <c r="C29" s="50">
        <f t="shared" si="0"/>
        <v>8524724.6764306389</v>
      </c>
      <c r="D29" s="51">
        <f>'[1]Enero 2024'!E34</f>
        <v>696155.81081754796</v>
      </c>
      <c r="E29" s="52">
        <f>'[1]Febrero 2024'!E34</f>
        <v>816234.15113748889</v>
      </c>
      <c r="F29" s="52">
        <f>'[1]Marzo 2024'!E34</f>
        <v>614956.33026187355</v>
      </c>
      <c r="G29" s="52">
        <f>'[1]Abril 2024'!E34</f>
        <v>788021.68692382541</v>
      </c>
      <c r="H29" s="52">
        <f>'[1]Mayo 2024'!E34</f>
        <v>838504.67173050158</v>
      </c>
      <c r="I29" s="52">
        <f>'[1]Junio 2024'!E34</f>
        <v>792499.01506075833</v>
      </c>
      <c r="J29" s="52">
        <f>'[1]Julio 2024'!E34</f>
        <v>682265.25913221901</v>
      </c>
      <c r="K29" s="52">
        <f>'[1]Agosto 2024'!E34</f>
        <v>709371.85096808954</v>
      </c>
      <c r="L29" s="52">
        <f>'[1]Septiembre 2024'!E34</f>
        <v>658498.43136514444</v>
      </c>
      <c r="M29" s="52">
        <f>'[1]Octubre 2024'!E34</f>
        <v>632897.42761950917</v>
      </c>
      <c r="N29" s="52">
        <f>'[1]Noviembre 2024'!E34</f>
        <v>636167.92625539389</v>
      </c>
      <c r="O29" s="52">
        <f>'[1]Diciembre 2024'!E34</f>
        <v>659152.1151582856</v>
      </c>
    </row>
    <row r="30" spans="1:15" x14ac:dyDescent="0.2">
      <c r="A30" s="44" t="s">
        <v>118</v>
      </c>
      <c r="B30" s="49" t="s">
        <v>42</v>
      </c>
      <c r="C30" s="50">
        <f t="shared" si="0"/>
        <v>9977505.0173763242</v>
      </c>
      <c r="D30" s="51">
        <f>'[1]Enero 2024'!E35</f>
        <v>814794.41963820299</v>
      </c>
      <c r="E30" s="52">
        <f>'[1]Febrero 2024'!E35</f>
        <v>955336.46509955602</v>
      </c>
      <c r="F30" s="52">
        <f>'[1]Marzo 2024'!E35</f>
        <v>719756.95445266273</v>
      </c>
      <c r="G30" s="52">
        <f>'[1]Abril 2024'!E35</f>
        <v>922316.04345208069</v>
      </c>
      <c r="H30" s="52">
        <f>'[1]Mayo 2024'!E35</f>
        <v>981402.31935180211</v>
      </c>
      <c r="I30" s="52">
        <f>'[1]Junio 2024'!E35</f>
        <v>927556.39614924171</v>
      </c>
      <c r="J30" s="52">
        <f>'[1]Julio 2024'!E35</f>
        <v>798536.64541146683</v>
      </c>
      <c r="K30" s="52">
        <f>'[1]Agosto 2024'!E35</f>
        <v>830262.7323306296</v>
      </c>
      <c r="L30" s="52">
        <f>'[1]Septiembre 2024'!E35</f>
        <v>770719.48388497939</v>
      </c>
      <c r="M30" s="52">
        <f>'[1]Octubre 2024'!E35</f>
        <v>740755.56680644001</v>
      </c>
      <c r="N30" s="52">
        <f>'[1]Noviembre 2024'!E35</f>
        <v>744583.42257744004</v>
      </c>
      <c r="O30" s="52">
        <f>'[1]Diciembre 2024'!E35</f>
        <v>771484.5682218232</v>
      </c>
    </row>
    <row r="31" spans="1:15" x14ac:dyDescent="0.2">
      <c r="A31" s="44" t="s">
        <v>119</v>
      </c>
      <c r="B31" s="49" t="s">
        <v>43</v>
      </c>
      <c r="C31" s="50">
        <f t="shared" si="0"/>
        <v>10296111.526277123</v>
      </c>
      <c r="D31" s="51">
        <f>'[1]Enero 2024'!E36</f>
        <v>840812.828555129</v>
      </c>
      <c r="E31" s="52">
        <f>'[1]Febrero 2024'!E36</f>
        <v>985842.7304876378</v>
      </c>
      <c r="F31" s="52">
        <f>'[1]Marzo 2024'!E36</f>
        <v>742740.58113246516</v>
      </c>
      <c r="G31" s="52">
        <f>'[1]Abril 2024'!E36</f>
        <v>951767.8847887374</v>
      </c>
      <c r="H31" s="52">
        <f>'[1]Mayo 2024'!E36</f>
        <v>1012740.932186501</v>
      </c>
      <c r="I31" s="52">
        <f>'[1]Junio 2024'!E36</f>
        <v>957175.57495907869</v>
      </c>
      <c r="J31" s="52">
        <f>'[1]Julio 2024'!E36</f>
        <v>824035.90323001158</v>
      </c>
      <c r="K31" s="52">
        <f>'[1]Agosto 2024'!E36</f>
        <v>856775.08287894935</v>
      </c>
      <c r="L31" s="52">
        <f>'[1]Septiembre 2024'!E36</f>
        <v>795330.47066722298</v>
      </c>
      <c r="M31" s="52">
        <f>'[1]Octubre 2024'!E36</f>
        <v>764409.73131730815</v>
      </c>
      <c r="N31" s="52">
        <f>'[1]Noviembre 2024'!E36</f>
        <v>768359.82002746989</v>
      </c>
      <c r="O31" s="52">
        <f>'[1]Diciembre 2024'!E36</f>
        <v>796119.98604661226</v>
      </c>
    </row>
    <row r="32" spans="1:15" x14ac:dyDescent="0.2">
      <c r="A32" s="44" t="s">
        <v>120</v>
      </c>
      <c r="B32" s="49" t="s">
        <v>44</v>
      </c>
      <c r="C32" s="50">
        <f t="shared" si="0"/>
        <v>11123669.685559789</v>
      </c>
      <c r="D32" s="51">
        <f>'[1]Enero 2024'!E37</f>
        <v>908393.82890895172</v>
      </c>
      <c r="E32" s="52">
        <f>'[1]Febrero 2024'!E37</f>
        <v>1065080.624648205</v>
      </c>
      <c r="F32" s="52">
        <f>'[1]Marzo 2024'!E37</f>
        <v>802438.94653748407</v>
      </c>
      <c r="G32" s="52">
        <f>'[1]Abril 2024'!E37</f>
        <v>1028266.9861038257</v>
      </c>
      <c r="H32" s="52">
        <f>'[1]Mayo 2024'!E37</f>
        <v>1094140.7907186777</v>
      </c>
      <c r="I32" s="52">
        <f>'[1]Junio 2024'!E37</f>
        <v>1034109.3236759474</v>
      </c>
      <c r="J32" s="52">
        <f>'[1]Julio 2024'!E37</f>
        <v>890268.44485696021</v>
      </c>
      <c r="K32" s="52">
        <f>'[1]Agosto 2024'!E37</f>
        <v>925639.06212946621</v>
      </c>
      <c r="L32" s="52">
        <f>'[1]Septiembre 2024'!E37</f>
        <v>859255.79030337965</v>
      </c>
      <c r="M32" s="52">
        <f>'[1]Octubre 2024'!E37</f>
        <v>825849.77191634791</v>
      </c>
      <c r="N32" s="52">
        <f>'[1]Noviembre 2024'!E37</f>
        <v>830117.35215072636</v>
      </c>
      <c r="O32" s="52">
        <f>'[1]Diciembre 2024'!E37</f>
        <v>860108.76360981492</v>
      </c>
    </row>
    <row r="33" spans="1:15" x14ac:dyDescent="0.2">
      <c r="A33" s="44" t="s">
        <v>121</v>
      </c>
      <c r="B33" s="49" t="s">
        <v>45</v>
      </c>
      <c r="C33" s="50">
        <f t="shared" si="0"/>
        <v>5942872.9459035788</v>
      </c>
      <c r="D33" s="51">
        <f>'[1]Enero 2024'!E38</f>
        <v>485313.68358202936</v>
      </c>
      <c r="E33" s="52">
        <f>'[1]Febrero 2024'!E38</f>
        <v>569024.34253731358</v>
      </c>
      <c r="F33" s="52">
        <f>'[1]Marzo 2024'!E38</f>
        <v>428706.78839983902</v>
      </c>
      <c r="G33" s="52">
        <f>'[1]Abril 2024'!E38</f>
        <v>549356.48267361464</v>
      </c>
      <c r="H33" s="52">
        <f>'[1]Mayo 2024'!E38</f>
        <v>584549.87319630722</v>
      </c>
      <c r="I33" s="52">
        <f>'[1]Junio 2024'!E38</f>
        <v>552477.77905148803</v>
      </c>
      <c r="J33" s="52">
        <f>'[1]Julio 2024'!E38</f>
        <v>475630.11174273555</v>
      </c>
      <c r="K33" s="52">
        <f>'[1]Agosto 2024'!E38</f>
        <v>494527.03069220431</v>
      </c>
      <c r="L33" s="52">
        <f>'[1]Septiembre 2024'!E38</f>
        <v>459061.45491122408</v>
      </c>
      <c r="M33" s="52">
        <f>'[1]Octubre 2024'!E38</f>
        <v>441214.1321738034</v>
      </c>
      <c r="N33" s="52">
        <f>'[1]Noviembre 2024'!E38</f>
        <v>443494.10702349572</v>
      </c>
      <c r="O33" s="52">
        <f>'[1]Diciembre 2024'!E38</f>
        <v>459517.15991952474</v>
      </c>
    </row>
    <row r="34" spans="1:15" x14ac:dyDescent="0.2">
      <c r="A34" s="44" t="s">
        <v>122</v>
      </c>
      <c r="B34" s="49" t="s">
        <v>46</v>
      </c>
      <c r="C34" s="50">
        <f t="shared" si="0"/>
        <v>5331935.9169144258</v>
      </c>
      <c r="D34" s="51">
        <f>'[1]Enero 2024'!E39</f>
        <v>435422.64558166941</v>
      </c>
      <c r="E34" s="52">
        <f>'[1]Febrero 2024'!E39</f>
        <v>510527.71230195253</v>
      </c>
      <c r="F34" s="52">
        <f>'[1]Marzo 2024'!E39</f>
        <v>384635.03152456949</v>
      </c>
      <c r="G34" s="52">
        <f>'[1]Abril 2024'!E39</f>
        <v>492881.74050166673</v>
      </c>
      <c r="H34" s="52">
        <f>'[1]Mayo 2024'!E39</f>
        <v>524457.19309405074</v>
      </c>
      <c r="I34" s="52">
        <f>'[1]Junio 2024'!E39</f>
        <v>495682.16252246557</v>
      </c>
      <c r="J34" s="52">
        <f>'[1]Julio 2024'!E39</f>
        <v>426734.56071700098</v>
      </c>
      <c r="K34" s="52">
        <f>'[1]Agosto 2024'!E39</f>
        <v>443688.84558609704</v>
      </c>
      <c r="L34" s="52">
        <f>'[1]Septiembre 2024'!E39</f>
        <v>411869.18882378895</v>
      </c>
      <c r="M34" s="52">
        <f>'[1]Octubre 2024'!E39</f>
        <v>395856.59996472346</v>
      </c>
      <c r="N34" s="52">
        <f>'[1]Noviembre 2024'!E39</f>
        <v>397902.18968225492</v>
      </c>
      <c r="O34" s="52">
        <f>'[1]Diciembre 2024'!E39</f>
        <v>412278.04661418655</v>
      </c>
    </row>
    <row r="35" spans="1:15" x14ac:dyDescent="0.2">
      <c r="A35" s="44" t="s">
        <v>123</v>
      </c>
      <c r="B35" s="49" t="s">
        <v>47</v>
      </c>
      <c r="C35" s="50">
        <f t="shared" si="0"/>
        <v>6521771.122333223</v>
      </c>
      <c r="D35" s="51">
        <f>'[1]Enero 2024'!E40</f>
        <v>532588.32818227215</v>
      </c>
      <c r="E35" s="52">
        <f>'[1]Febrero 2024'!E40</f>
        <v>624453.28359619784</v>
      </c>
      <c r="F35" s="52">
        <f>'[1]Marzo 2024'!E40</f>
        <v>470467.32750050147</v>
      </c>
      <c r="G35" s="52">
        <f>'[1]Abril 2024'!E40</f>
        <v>602869.56783030997</v>
      </c>
      <c r="H35" s="52">
        <f>'[1]Mayo 2024'!E40</f>
        <v>641491.16383230791</v>
      </c>
      <c r="I35" s="52">
        <f>'[1]Junio 2024'!E40</f>
        <v>606294.91122343927</v>
      </c>
      <c r="J35" s="52">
        <f>'[1]Julio 2024'!E40</f>
        <v>521961.47484762751</v>
      </c>
      <c r="K35" s="52">
        <f>'[1]Agosto 2024'!E40</f>
        <v>542699.15196567297</v>
      </c>
      <c r="L35" s="52">
        <f>'[1]Septiembre 2024'!E40</f>
        <v>503778.85700551386</v>
      </c>
      <c r="M35" s="52">
        <f>'[1]Octubre 2024'!E40</f>
        <v>484193.01778273465</v>
      </c>
      <c r="N35" s="52">
        <f>'[1]Noviembre 2024'!E40</f>
        <v>486695.08610385185</v>
      </c>
      <c r="O35" s="52">
        <f>'[1]Diciembre 2024'!E40</f>
        <v>504278.95246279374</v>
      </c>
    </row>
    <row r="36" spans="1:15" x14ac:dyDescent="0.2">
      <c r="A36" s="44" t="s">
        <v>124</v>
      </c>
      <c r="B36" s="49" t="s">
        <v>48</v>
      </c>
      <c r="C36" s="50">
        <f t="shared" si="0"/>
        <v>5196010.2096871529</v>
      </c>
      <c r="D36" s="51">
        <f>'[1]Enero 2024'!E41</f>
        <v>424322.52510653256</v>
      </c>
      <c r="E36" s="52">
        <f>'[1]Febrero 2024'!E41</f>
        <v>497512.95716702531</v>
      </c>
      <c r="F36" s="52">
        <f>'[1]Marzo 2024'!E41</f>
        <v>374829.62697750638</v>
      </c>
      <c r="G36" s="52">
        <f>'[1]Abril 2024'!E41</f>
        <v>480316.82970733964</v>
      </c>
      <c r="H36" s="52">
        <f>'[1]Mayo 2024'!E41</f>
        <v>511087.33719319565</v>
      </c>
      <c r="I36" s="52">
        <f>'[1]Junio 2024'!E41</f>
        <v>483045.8612707805</v>
      </c>
      <c r="J36" s="52">
        <f>'[1]Julio 2024'!E41</f>
        <v>415855.92341384589</v>
      </c>
      <c r="K36" s="52">
        <f>'[1]Agosto 2024'!E41</f>
        <v>432377.99694408203</v>
      </c>
      <c r="L36" s="52">
        <f>'[1]Septiembre 2024'!E41</f>
        <v>401369.51072405762</v>
      </c>
      <c r="M36" s="52">
        <f>'[1]Octubre 2024'!E41</f>
        <v>385765.12678326655</v>
      </c>
      <c r="N36" s="52">
        <f>'[1]Noviembre 2024'!E41</f>
        <v>387758.5687943392</v>
      </c>
      <c r="O36" s="52">
        <f>'[1]Diciembre 2024'!E41</f>
        <v>401767.94560518162</v>
      </c>
    </row>
    <row r="37" spans="1:15" x14ac:dyDescent="0.2">
      <c r="A37" s="44" t="s">
        <v>125</v>
      </c>
      <c r="B37" s="49" t="s">
        <v>49</v>
      </c>
      <c r="C37" s="50">
        <f t="shared" si="0"/>
        <v>5321223.921928443</v>
      </c>
      <c r="D37" s="51">
        <f>'[1]Enero 2024'!E42</f>
        <v>434547.87040264707</v>
      </c>
      <c r="E37" s="52">
        <f>'[1]Febrero 2024'!E42</f>
        <v>509502.04913202667</v>
      </c>
      <c r="F37" s="52">
        <f>'[1]Marzo 2024'!E42</f>
        <v>383862.28995502921</v>
      </c>
      <c r="G37" s="52">
        <f>'[1]Abril 2024'!E42</f>
        <v>491891.52853828069</v>
      </c>
      <c r="H37" s="52">
        <f>'[1]Mayo 2024'!E42</f>
        <v>523403.54524262692</v>
      </c>
      <c r="I37" s="52">
        <f>'[1]Junio 2024'!E42</f>
        <v>494686.32443995267</v>
      </c>
      <c r="J37" s="52">
        <f>'[1]Julio 2024'!E42</f>
        <v>425877.24012163433</v>
      </c>
      <c r="K37" s="52">
        <f>'[1]Agosto 2024'!E42</f>
        <v>442797.46340084274</v>
      </c>
      <c r="L37" s="52">
        <f>'[1]Septiembre 2024'!E42</f>
        <v>411041.7331389662</v>
      </c>
      <c r="M37" s="52">
        <f>'[1]Octubre 2024'!E42</f>
        <v>395061.3139785325</v>
      </c>
      <c r="N37" s="52">
        <f>'[1]Noviembre 2024'!E42</f>
        <v>397102.79405424919</v>
      </c>
      <c r="O37" s="52">
        <f>'[1]Diciembre 2024'!E42</f>
        <v>411449.76952365512</v>
      </c>
    </row>
    <row r="38" spans="1:15" x14ac:dyDescent="0.2">
      <c r="A38" s="44" t="s">
        <v>126</v>
      </c>
      <c r="B38" s="49" t="s">
        <v>50</v>
      </c>
      <c r="C38" s="50">
        <f t="shared" si="0"/>
        <v>5402550.622415727</v>
      </c>
      <c r="D38" s="51">
        <f>'[1]Enero 2024'!E43</f>
        <v>441189.26437931991</v>
      </c>
      <c r="E38" s="52">
        <f>'[1]Febrero 2024'!E43</f>
        <v>517289.00212542771</v>
      </c>
      <c r="F38" s="52">
        <f>'[1]Marzo 2024'!E43</f>
        <v>389729.03300917649</v>
      </c>
      <c r="G38" s="52">
        <f>'[1]Abril 2024'!E43</f>
        <v>499409.33188589243</v>
      </c>
      <c r="H38" s="52">
        <f>'[1]Mayo 2024'!E43</f>
        <v>531402.96116318519</v>
      </c>
      <c r="I38" s="52">
        <f>'[1]Junio 2024'!E43</f>
        <v>502246.84193238395</v>
      </c>
      <c r="J38" s="52">
        <f>'[1]Julio 2024'!E43</f>
        <v>432386.11688755918</v>
      </c>
      <c r="K38" s="52">
        <f>'[1]Agosto 2024'!E43</f>
        <v>449564.93968278036</v>
      </c>
      <c r="L38" s="52">
        <f>'[1]Septiembre 2024'!E43</f>
        <v>417323.87206212059</v>
      </c>
      <c r="M38" s="52">
        <f>'[1]Octubre 2024'!E43</f>
        <v>401099.21684212808</v>
      </c>
      <c r="N38" s="52">
        <f>'[1]Noviembre 2024'!E43</f>
        <v>403171.897792137</v>
      </c>
      <c r="O38" s="52">
        <f>'[1]Diciembre 2024'!E43</f>
        <v>417738.14465361694</v>
      </c>
    </row>
    <row r="39" spans="1:15" x14ac:dyDescent="0.2">
      <c r="A39" s="44" t="s">
        <v>127</v>
      </c>
      <c r="B39" s="49" t="s">
        <v>51</v>
      </c>
      <c r="C39" s="50">
        <f t="shared" si="0"/>
        <v>4708239.7009503059</v>
      </c>
      <c r="D39" s="51">
        <f>'[1]Enero 2024'!E44</f>
        <v>384489.65227001475</v>
      </c>
      <c r="E39" s="52">
        <f>'[1]Febrero 2024'!E44</f>
        <v>450809.40224172734</v>
      </c>
      <c r="F39" s="52">
        <f>'[1]Marzo 2024'!E44</f>
        <v>339642.85280612367</v>
      </c>
      <c r="G39" s="52">
        <f>'[1]Abril 2024'!E44</f>
        <v>435227.54486636072</v>
      </c>
      <c r="H39" s="52">
        <f>'[1]Mayo 2024'!E44</f>
        <v>463109.50027383841</v>
      </c>
      <c r="I39" s="52">
        <f>'[1]Junio 2024'!E44</f>
        <v>437700.39119144762</v>
      </c>
      <c r="J39" s="52">
        <f>'[1]Julio 2024'!E44</f>
        <v>376817.84474597964</v>
      </c>
      <c r="K39" s="52">
        <f>'[1]Agosto 2024'!E44</f>
        <v>391788.92436242284</v>
      </c>
      <c r="L39" s="52">
        <f>'[1]Septiembre 2024'!E44</f>
        <v>363691.33024774934</v>
      </c>
      <c r="M39" s="52">
        <f>'[1]Octubre 2024'!E44</f>
        <v>349551.79298472934</v>
      </c>
      <c r="N39" s="52">
        <f>'[1]Noviembre 2024'!E44</f>
        <v>351358.10252595705</v>
      </c>
      <c r="O39" s="52">
        <f>'[1]Diciembre 2024'!E44</f>
        <v>364052.36243395519</v>
      </c>
    </row>
    <row r="40" spans="1:15" x14ac:dyDescent="0.2">
      <c r="A40" s="44" t="s">
        <v>128</v>
      </c>
      <c r="B40" s="49" t="s">
        <v>52</v>
      </c>
      <c r="C40" s="50">
        <f t="shared" si="0"/>
        <v>4623575.8516489584</v>
      </c>
      <c r="D40" s="51">
        <f>'[1]Enero 2024'!E45</f>
        <v>377575.73623231897</v>
      </c>
      <c r="E40" s="52">
        <f>'[1]Febrero 2024'!E45</f>
        <v>442702.92047374923</v>
      </c>
      <c r="F40" s="52">
        <f>'[1]Marzo 2024'!E45</f>
        <v>333535.37461200083</v>
      </c>
      <c r="G40" s="52">
        <f>'[1]Abril 2024'!E45</f>
        <v>427401.25699428748</v>
      </c>
      <c r="H40" s="52">
        <f>'[1]Mayo 2024'!E45</f>
        <v>454781.83740372304</v>
      </c>
      <c r="I40" s="52">
        <f>'[1]Junio 2024'!E45</f>
        <v>429829.63644812093</v>
      </c>
      <c r="J40" s="52">
        <f>'[1]Julio 2024'!E45</f>
        <v>370041.88361231162</v>
      </c>
      <c r="K40" s="52">
        <f>'[1]Agosto 2024'!E45</f>
        <v>384743.75237522303</v>
      </c>
      <c r="L40" s="52">
        <f>'[1]Septiembre 2024'!E45</f>
        <v>357151.41088678583</v>
      </c>
      <c r="M40" s="52">
        <f>'[1]Octubre 2024'!E45</f>
        <v>343266.13163271669</v>
      </c>
      <c r="N40" s="52">
        <f>'[1]Noviembre 2024'!E45</f>
        <v>345039.96000720188</v>
      </c>
      <c r="O40" s="52">
        <f>'[1]Diciembre 2024'!E45</f>
        <v>357505.95097051875</v>
      </c>
    </row>
    <row r="41" spans="1:15" x14ac:dyDescent="0.2">
      <c r="A41" s="44" t="s">
        <v>129</v>
      </c>
      <c r="B41" s="49" t="s">
        <v>53</v>
      </c>
      <c r="C41" s="50">
        <f t="shared" si="0"/>
        <v>19204627.728321772</v>
      </c>
      <c r="D41" s="51">
        <f>'[1]Enero 2024'!E46</f>
        <v>1568310.2616349689</v>
      </c>
      <c r="E41" s="52">
        <f>'[1]Febrero 2024'!E46</f>
        <v>1838824.5493814163</v>
      </c>
      <c r="F41" s="52">
        <f>'[1]Marzo 2024'!E46</f>
        <v>1385382.8528335667</v>
      </c>
      <c r="G41" s="52">
        <f>'[1]Abril 2024'!E46</f>
        <v>1775267.0864618202</v>
      </c>
      <c r="H41" s="52">
        <f>'[1]Mayo 2024'!E46</f>
        <v>1888995.9125091005</v>
      </c>
      <c r="I41" s="52">
        <f>'[1]Junio 2024'!E46</f>
        <v>1785353.6785045017</v>
      </c>
      <c r="J41" s="52">
        <f>'[1]Julio 2024'!E46</f>
        <v>1537017.4182666305</v>
      </c>
      <c r="K41" s="52">
        <f>'[1]Agosto 2024'!E46</f>
        <v>1598083.5552916476</v>
      </c>
      <c r="L41" s="52">
        <f>'[1]Septiembre 2024'!E46</f>
        <v>1483475.151873938</v>
      </c>
      <c r="M41" s="52">
        <f>'[1]Octubre 2024'!E46</f>
        <v>1425800.8263012138</v>
      </c>
      <c r="N41" s="52">
        <f>'[1]Noviembre 2024'!E46</f>
        <v>1433168.6547264301</v>
      </c>
      <c r="O41" s="52">
        <f>'[1]Diciembre 2024'!E46</f>
        <v>1484947.7805365412</v>
      </c>
    </row>
    <row r="42" spans="1:15" x14ac:dyDescent="0.2">
      <c r="A42" s="44" t="s">
        <v>130</v>
      </c>
      <c r="B42" s="49" t="s">
        <v>54</v>
      </c>
      <c r="C42" s="50">
        <f t="shared" si="0"/>
        <v>5642154.3185072411</v>
      </c>
      <c r="D42" s="51">
        <f>'[1]Enero 2024'!E47</f>
        <v>460756.05529148225</v>
      </c>
      <c r="E42" s="52">
        <f>'[1]Febrero 2024'!E47</f>
        <v>540230.82451992517</v>
      </c>
      <c r="F42" s="52">
        <f>'[1]Marzo 2024'!E47</f>
        <v>407013.55717369326</v>
      </c>
      <c r="G42" s="52">
        <f>'[1]Abril 2024'!E47</f>
        <v>521558.18899904378</v>
      </c>
      <c r="H42" s="52">
        <f>'[1]Mayo 2024'!E47</f>
        <v>554970.73914575239</v>
      </c>
      <c r="I42" s="52">
        <f>'[1]Junio 2024'!E47</f>
        <v>524521.54291861539</v>
      </c>
      <c r="J42" s="52">
        <f>'[1]Julio 2024'!E47</f>
        <v>451562.48726992332</v>
      </c>
      <c r="K42" s="52">
        <f>'[1]Agosto 2024'!E47</f>
        <v>469503.19268761511</v>
      </c>
      <c r="L42" s="52">
        <f>'[1]Septiembre 2024'!E47</f>
        <v>435832.23028063087</v>
      </c>
      <c r="M42" s="52">
        <f>'[1]Octubre 2024'!E47</f>
        <v>418888.00987185678</v>
      </c>
      <c r="N42" s="52">
        <f>'[1]Noviembre 2024'!E47</f>
        <v>421052.61444297526</v>
      </c>
      <c r="O42" s="52">
        <f>'[1]Diciembre 2024'!E47</f>
        <v>436264.87590572727</v>
      </c>
    </row>
    <row r="43" spans="1:15" x14ac:dyDescent="0.2">
      <c r="A43" s="44" t="s">
        <v>131</v>
      </c>
      <c r="B43" s="49" t="s">
        <v>55</v>
      </c>
      <c r="C43" s="50">
        <f t="shared" si="0"/>
        <v>4771373.2983693676</v>
      </c>
      <c r="D43" s="51">
        <f>'[1]Enero 2024'!E48</f>
        <v>389645.34026808123</v>
      </c>
      <c r="E43" s="52">
        <f>'[1]Febrero 2024'!E48</f>
        <v>456854.38319461123</v>
      </c>
      <c r="F43" s="52">
        <f>'[1]Marzo 2024'!E48</f>
        <v>344197.18234270083</v>
      </c>
      <c r="G43" s="52">
        <f>'[1]Abril 2024'!E48</f>
        <v>441063.58600881422</v>
      </c>
      <c r="H43" s="52">
        <f>'[1]Mayo 2024'!E48</f>
        <v>469319.41536064458</v>
      </c>
      <c r="I43" s="52">
        <f>'[1]Junio 2024'!E48</f>
        <v>443569.59115636634</v>
      </c>
      <c r="J43" s="52">
        <f>'[1]Julio 2024'!E48</f>
        <v>381870.66015503992</v>
      </c>
      <c r="K43" s="52">
        <f>'[1]Agosto 2024'!E48</f>
        <v>397042.48955770204</v>
      </c>
      <c r="L43" s="52">
        <f>'[1]Septiembre 2024'!E48</f>
        <v>368568.12996209477</v>
      </c>
      <c r="M43" s="52">
        <f>'[1]Octubre 2024'!E48</f>
        <v>354238.99320755457</v>
      </c>
      <c r="N43" s="52">
        <f>'[1]Noviembre 2024'!E48</f>
        <v>356069.5238646628</v>
      </c>
      <c r="O43" s="52">
        <f>'[1]Diciembre 2024'!E48</f>
        <v>368934.00329109427</v>
      </c>
    </row>
    <row r="44" spans="1:15" x14ac:dyDescent="0.2">
      <c r="A44" s="44" t="s">
        <v>132</v>
      </c>
      <c r="B44" s="49" t="s">
        <v>56</v>
      </c>
      <c r="C44" s="50">
        <f t="shared" si="0"/>
        <v>5750969.3333338108</v>
      </c>
      <c r="D44" s="51">
        <f>'[1]Enero 2024'!E49</f>
        <v>469642.23141458398</v>
      </c>
      <c r="E44" s="52">
        <f>'[1]Febrero 2024'!E49</f>
        <v>550649.75705196883</v>
      </c>
      <c r="F44" s="52">
        <f>'[1]Marzo 2024'!E49</f>
        <v>414863.25141427689</v>
      </c>
      <c r="G44" s="52">
        <f>'[1]Abril 2024'!E49</f>
        <v>531616.99967047281</v>
      </c>
      <c r="H44" s="52">
        <f>'[1]Mayo 2024'!E49</f>
        <v>565673.94678585022</v>
      </c>
      <c r="I44" s="52">
        <f>'[1]Junio 2024'!E49</f>
        <v>534637.5050578157</v>
      </c>
      <c r="J44" s="52">
        <f>'[1]Julio 2024'!E49</f>
        <v>460271.35554497608</v>
      </c>
      <c r="K44" s="52">
        <f>'[1]Agosto 2024'!E49</f>
        <v>478558.0667639664</v>
      </c>
      <c r="L44" s="52">
        <f>'[1]Septiembre 2024'!E49</f>
        <v>444237.7236299215</v>
      </c>
      <c r="M44" s="52">
        <f>'[1]Octubre 2024'!E49</f>
        <v>426966.71570508147</v>
      </c>
      <c r="N44" s="52">
        <f>'[1]Noviembre 2024'!E49</f>
        <v>429173.06700363837</v>
      </c>
      <c r="O44" s="52">
        <f>'[1]Diciembre 2024'!E49</f>
        <v>444678.71329125861</v>
      </c>
    </row>
    <row r="45" spans="1:15" x14ac:dyDescent="0.2">
      <c r="A45" s="44" t="s">
        <v>133</v>
      </c>
      <c r="B45" s="49" t="s">
        <v>57</v>
      </c>
      <c r="C45" s="50">
        <f t="shared" si="0"/>
        <v>5188109.3266698029</v>
      </c>
      <c r="D45" s="51">
        <f>'[1]Enero 2024'!E50</f>
        <v>423677.3141663688</v>
      </c>
      <c r="E45" s="52">
        <f>'[1]Febrero 2024'!E50</f>
        <v>496756.45525198599</v>
      </c>
      <c r="F45" s="52">
        <f>'[1]Marzo 2024'!E50</f>
        <v>374259.67331793415</v>
      </c>
      <c r="G45" s="52">
        <f>'[1]Abril 2024'!E50</f>
        <v>479586.47566074698</v>
      </c>
      <c r="H45" s="52">
        <f>'[1]Mayo 2024'!E50</f>
        <v>510310.19452028791</v>
      </c>
      <c r="I45" s="52">
        <f>'[1]Junio 2024'!E50</f>
        <v>482311.35754813574</v>
      </c>
      <c r="J45" s="52">
        <f>'[1]Julio 2024'!E50</f>
        <v>415223.58651103545</v>
      </c>
      <c r="K45" s="52">
        <f>'[1]Agosto 2024'!E50</f>
        <v>431720.53711716284</v>
      </c>
      <c r="L45" s="52">
        <f>'[1]Septiembre 2024'!E50</f>
        <v>400759.20138612576</v>
      </c>
      <c r="M45" s="52">
        <f>'[1]Octubre 2024'!E50</f>
        <v>385178.54496069712</v>
      </c>
      <c r="N45" s="52">
        <f>'[1]Noviembre 2024'!E50</f>
        <v>387168.95580910926</v>
      </c>
      <c r="O45" s="52">
        <f>'[1]Diciembre 2024'!E50</f>
        <v>401157.03042021347</v>
      </c>
    </row>
    <row r="46" spans="1:15" x14ac:dyDescent="0.2">
      <c r="A46" s="44" t="s">
        <v>134</v>
      </c>
      <c r="B46" s="49" t="s">
        <v>58</v>
      </c>
      <c r="C46" s="50">
        <f t="shared" si="0"/>
        <v>8182823.076719678</v>
      </c>
      <c r="D46" s="51">
        <f>'[1]Enero 2024'!E51</f>
        <v>668235.05156714376</v>
      </c>
      <c r="E46" s="52">
        <f>'[1]Febrero 2024'!E51</f>
        <v>783497.40331216517</v>
      </c>
      <c r="F46" s="52">
        <f>'[1]Marzo 2024'!E51</f>
        <v>590292.24302745156</v>
      </c>
      <c r="G46" s="52">
        <f>'[1]Abril 2024'!E51</f>
        <v>756416.45794662461</v>
      </c>
      <c r="H46" s="52">
        <f>'[1]Mayo 2024'!E51</f>
        <v>804874.71891543781</v>
      </c>
      <c r="I46" s="52">
        <f>'[1]Junio 2024'!E51</f>
        <v>760714.21363863372</v>
      </c>
      <c r="J46" s="52">
        <f>'[1]Julio 2024'!E51</f>
        <v>654901.60899939272</v>
      </c>
      <c r="K46" s="52">
        <f>'[1]Agosto 2024'!E51</f>
        <v>680921.03527119302</v>
      </c>
      <c r="L46" s="52">
        <f>'[1]Septiembre 2024'!E51</f>
        <v>632087.99869587854</v>
      </c>
      <c r="M46" s="52">
        <f>'[1]Octubre 2024'!E51</f>
        <v>607513.77581027977</v>
      </c>
      <c r="N46" s="52">
        <f>'[1]Noviembre 2024'!E51</f>
        <v>610653.10437816766</v>
      </c>
      <c r="O46" s="52">
        <f>'[1]Diciembre 2024'!E51</f>
        <v>632715.46515730955</v>
      </c>
    </row>
    <row r="47" spans="1:15" x14ac:dyDescent="0.2">
      <c r="A47" s="44" t="s">
        <v>135</v>
      </c>
      <c r="B47" s="49" t="s">
        <v>59</v>
      </c>
      <c r="C47" s="50">
        <f t="shared" si="0"/>
        <v>4795356.8651209204</v>
      </c>
      <c r="D47" s="51">
        <f>'[1]Enero 2024'!E52</f>
        <v>391603.91371085605</v>
      </c>
      <c r="E47" s="52">
        <f>'[1]Febrero 2024'!E52</f>
        <v>459150.78653803276</v>
      </c>
      <c r="F47" s="52">
        <f>'[1]Marzo 2024'!E52</f>
        <v>345927.30815390783</v>
      </c>
      <c r="G47" s="52">
        <f>'[1]Abril 2024'!E52</f>
        <v>443280.61605346337</v>
      </c>
      <c r="H47" s="52">
        <f>'[1]Mayo 2024'!E52</f>
        <v>471678.47486452968</v>
      </c>
      <c r="I47" s="52">
        <f>'[1]Junio 2024'!E52</f>
        <v>445799.21777185105</v>
      </c>
      <c r="J47" s="52">
        <f>'[1]Julio 2024'!E52</f>
        <v>383790.15374641703</v>
      </c>
      <c r="K47" s="52">
        <f>'[1]Agosto 2024'!E52</f>
        <v>399038.24517270795</v>
      </c>
      <c r="L47" s="52">
        <f>'[1]Septiembre 2024'!E52</f>
        <v>370420.75766373822</v>
      </c>
      <c r="M47" s="52">
        <f>'[1]Octubre 2024'!E52</f>
        <v>356019.59472588467</v>
      </c>
      <c r="N47" s="52">
        <f>'[1]Noviembre 2024'!E52</f>
        <v>357859.32664465491</v>
      </c>
      <c r="O47" s="52">
        <f>'[1]Diciembre 2024'!E52</f>
        <v>370788.47007487615</v>
      </c>
    </row>
    <row r="48" spans="1:15" x14ac:dyDescent="0.2">
      <c r="A48" s="44" t="s">
        <v>136</v>
      </c>
      <c r="B48" s="49" t="s">
        <v>60</v>
      </c>
      <c r="C48" s="50">
        <f t="shared" si="0"/>
        <v>6676725.441652678</v>
      </c>
      <c r="D48" s="51">
        <f>'[1]Enero 2024'!E53</f>
        <v>545242.38492896862</v>
      </c>
      <c r="E48" s="52">
        <f>'[1]Febrero 2024'!E53</f>
        <v>639290.00995341339</v>
      </c>
      <c r="F48" s="52">
        <f>'[1]Marzo 2024'!E53</f>
        <v>481645.41748977464</v>
      </c>
      <c r="G48" s="52">
        <f>'[1]Abril 2024'!E53</f>
        <v>617193.47490543884</v>
      </c>
      <c r="H48" s="52">
        <f>'[1]Mayo 2024'!E53</f>
        <v>656732.70248439093</v>
      </c>
      <c r="I48" s="52">
        <f>'[1]Junio 2024'!E53</f>
        <v>620700.20290160959</v>
      </c>
      <c r="J48" s="52">
        <f>'[1]Julio 2024'!E53</f>
        <v>534363.04238639411</v>
      </c>
      <c r="K48" s="52">
        <f>'[1]Agosto 2024'!E53</f>
        <v>555593.43729257083</v>
      </c>
      <c r="L48" s="52">
        <f>'[1]Septiembre 2024'!E53</f>
        <v>515748.41380389704</v>
      </c>
      <c r="M48" s="52">
        <f>'[1]Octubre 2024'!E53</f>
        <v>495697.22393815016</v>
      </c>
      <c r="N48" s="52">
        <f>'[1]Noviembre 2024'!E53</f>
        <v>498258.74026599998</v>
      </c>
      <c r="O48" s="52">
        <f>'[1]Diciembre 2024'!E53</f>
        <v>516260.39130207105</v>
      </c>
    </row>
    <row r="49" spans="1:15" x14ac:dyDescent="0.2">
      <c r="A49" s="44" t="s">
        <v>137</v>
      </c>
      <c r="B49" s="49" t="s">
        <v>61</v>
      </c>
      <c r="C49" s="50">
        <f t="shared" si="0"/>
        <v>9002994.3031721208</v>
      </c>
      <c r="D49" s="51">
        <f>'[1]Enero 2024'!E54</f>
        <v>735212.81176846102</v>
      </c>
      <c r="E49" s="52">
        <f>'[1]Febrero 2024'!E54</f>
        <v>862028.00579152966</v>
      </c>
      <c r="F49" s="52">
        <f>'[1]Marzo 2024'!E54</f>
        <v>649457.73009591573</v>
      </c>
      <c r="G49" s="52">
        <f>'[1]Abril 2024'!E54</f>
        <v>832232.71453757095</v>
      </c>
      <c r="H49" s="52">
        <f>'[1]Mayo 2024'!E54</f>
        <v>885547.98768395616</v>
      </c>
      <c r="I49" s="52">
        <f>'[1]Junio 2024'!E54</f>
        <v>836961.23789055238</v>
      </c>
      <c r="J49" s="52">
        <f>'[1]Julio 2024'!E54</f>
        <v>720542.94705873111</v>
      </c>
      <c r="K49" s="52">
        <f>'[1]Agosto 2024'!E54</f>
        <v>749170.32226903934</v>
      </c>
      <c r="L49" s="52">
        <f>'[1]Septiembre 2024'!E54</f>
        <v>695442.70944248966</v>
      </c>
      <c r="M49" s="52">
        <f>'[1]Octubre 2024'!E54</f>
        <v>668405.39156702859</v>
      </c>
      <c r="N49" s="52">
        <f>'[1]Noviembre 2024'!E54</f>
        <v>671859.37767273944</v>
      </c>
      <c r="O49" s="52">
        <f>'[1]Diciembre 2024'!E54</f>
        <v>696133.06739410735</v>
      </c>
    </row>
    <row r="50" spans="1:15" x14ac:dyDescent="0.2">
      <c r="A50" s="44" t="s">
        <v>138</v>
      </c>
      <c r="B50" s="49" t="s">
        <v>62</v>
      </c>
      <c r="C50" s="50">
        <f t="shared" si="0"/>
        <v>8078768.5388275487</v>
      </c>
      <c r="D50" s="51">
        <f>'[1]Enero 2024'!E55</f>
        <v>659737.63095298363</v>
      </c>
      <c r="E50" s="52">
        <f>'[1]Febrero 2024'!E55</f>
        <v>773534.28184699803</v>
      </c>
      <c r="F50" s="52">
        <f>'[1]Marzo 2024'!E55</f>
        <v>582785.95992763981</v>
      </c>
      <c r="G50" s="52">
        <f>'[1]Abril 2024'!E55</f>
        <v>746797.70360625943</v>
      </c>
      <c r="H50" s="52">
        <f>'[1]Mayo 2024'!E55</f>
        <v>794639.7589080442</v>
      </c>
      <c r="I50" s="52">
        <f>'[1]Junio 2024'!E55</f>
        <v>751040.80811269209</v>
      </c>
      <c r="J50" s="52">
        <f>'[1]Julio 2024'!E55</f>
        <v>646573.73930817097</v>
      </c>
      <c r="K50" s="52">
        <f>'[1]Agosto 2024'!E55</f>
        <v>672262.29696023616</v>
      </c>
      <c r="L50" s="52">
        <f>'[1]Septiembre 2024'!E55</f>
        <v>624050.23177915497</v>
      </c>
      <c r="M50" s="52">
        <f>'[1]Octubre 2024'!E55</f>
        <v>599788.49999625317</v>
      </c>
      <c r="N50" s="52">
        <f>'[1]Noviembre 2024'!E55</f>
        <v>602887.90818698506</v>
      </c>
      <c r="O50" s="52">
        <f>'[1]Diciembre 2024'!E55</f>
        <v>624669.71924213076</v>
      </c>
    </row>
    <row r="51" spans="1:15" x14ac:dyDescent="0.2">
      <c r="A51" s="44" t="s">
        <v>139</v>
      </c>
      <c r="B51" s="49" t="s">
        <v>63</v>
      </c>
      <c r="C51" s="50">
        <f t="shared" si="0"/>
        <v>6260842.8311058488</v>
      </c>
      <c r="D51" s="51">
        <f>'[1]Enero 2024'!E56</f>
        <v>511280.10380678583</v>
      </c>
      <c r="E51" s="52">
        <f>'[1]Febrero 2024'!E56</f>
        <v>599469.65182137012</v>
      </c>
      <c r="F51" s="52">
        <f>'[1]Marzo 2024'!E56</f>
        <v>451644.49033857771</v>
      </c>
      <c r="G51" s="52">
        <f>'[1]Abril 2024'!E56</f>
        <v>578749.47480400477</v>
      </c>
      <c r="H51" s="52">
        <f>'[1]Mayo 2024'!E56</f>
        <v>615825.86677166203</v>
      </c>
      <c r="I51" s="52">
        <f>'[1]Junio 2024'!E56</f>
        <v>582037.77428963245</v>
      </c>
      <c r="J51" s="52">
        <f>'[1]Julio 2024'!E56</f>
        <v>501078.41821104521</v>
      </c>
      <c r="K51" s="52">
        <f>'[1]Agosto 2024'!E56</f>
        <v>520986.40557872411</v>
      </c>
      <c r="L51" s="52">
        <f>'[1]Septiembre 2024'!E56</f>
        <v>483623.26524229039</v>
      </c>
      <c r="M51" s="52">
        <f>'[1]Octubre 2024'!E56</f>
        <v>464821.03210822435</v>
      </c>
      <c r="N51" s="52">
        <f>'[1]Noviembre 2024'!E56</f>
        <v>467222.9956572915</v>
      </c>
      <c r="O51" s="52">
        <f>'[1]Diciembre 2024'!E56</f>
        <v>484103.35247624083</v>
      </c>
    </row>
    <row r="52" spans="1:15" x14ac:dyDescent="0.2">
      <c r="A52" s="44" t="s">
        <v>140</v>
      </c>
      <c r="B52" s="49" t="s">
        <v>64</v>
      </c>
      <c r="C52" s="50">
        <f t="shared" si="0"/>
        <v>7060564.3209068934</v>
      </c>
      <c r="D52" s="51">
        <f>'[1]Enero 2024'!E57</f>
        <v>576587.87423835474</v>
      </c>
      <c r="E52" s="52">
        <f>'[1]Febrero 2024'!E57</f>
        <v>676042.21177499881</v>
      </c>
      <c r="F52" s="52">
        <f>'[1]Marzo 2024'!E57</f>
        <v>509334.77492446371</v>
      </c>
      <c r="G52" s="52">
        <f>'[1]Abril 2024'!E57</f>
        <v>652675.36700374226</v>
      </c>
      <c r="H52" s="52">
        <f>'[1]Mayo 2024'!E57</f>
        <v>694487.66885137744</v>
      </c>
      <c r="I52" s="52">
        <f>'[1]Junio 2024'!E57</f>
        <v>656383.6936062451</v>
      </c>
      <c r="J52" s="52">
        <f>'[1]Julio 2024'!E57</f>
        <v>565083.08817783743</v>
      </c>
      <c r="K52" s="52">
        <f>'[1]Agosto 2024'!E57</f>
        <v>587533.99919750798</v>
      </c>
      <c r="L52" s="52">
        <f>'[1]Septiembre 2024'!E57</f>
        <v>545398.32151114359</v>
      </c>
      <c r="M52" s="52">
        <f>'[1]Octubre 2024'!E57</f>
        <v>524194.40695826669</v>
      </c>
      <c r="N52" s="52">
        <f>'[1]Noviembre 2024'!E57</f>
        <v>526903.18253244401</v>
      </c>
      <c r="O52" s="52">
        <f>'[1]Diciembre 2024'!E57</f>
        <v>545939.73213051131</v>
      </c>
    </row>
    <row r="53" spans="1:15" x14ac:dyDescent="0.2">
      <c r="A53" s="44" t="s">
        <v>141</v>
      </c>
      <c r="B53" s="49" t="s">
        <v>65</v>
      </c>
      <c r="C53" s="50">
        <f t="shared" si="0"/>
        <v>11568825.244255632</v>
      </c>
      <c r="D53" s="51">
        <f>'[1]Enero 2024'!E58</f>
        <v>944746.63098368119</v>
      </c>
      <c r="E53" s="52">
        <f>'[1]Febrero 2024'!E58</f>
        <v>1107703.8392818507</v>
      </c>
      <c r="F53" s="52">
        <f>'[1]Marzo 2024'!E58</f>
        <v>834551.56473477848</v>
      </c>
      <c r="G53" s="52">
        <f>'[1]Abril 2024'!E58</f>
        <v>1069416.9642699121</v>
      </c>
      <c r="H53" s="52">
        <f>'[1]Mayo 2024'!E58</f>
        <v>1137926.9574021928</v>
      </c>
      <c r="I53" s="52">
        <f>'[1]Junio 2024'!E58</f>
        <v>1075493.104995087</v>
      </c>
      <c r="J53" s="52">
        <f>'[1]Julio 2024'!E58</f>
        <v>925895.89138875087</v>
      </c>
      <c r="K53" s="52">
        <f>'[1]Agosto 2024'!E58</f>
        <v>962681.99719502719</v>
      </c>
      <c r="L53" s="52">
        <f>'[1]Septiembre 2024'!E58</f>
        <v>893642.14860127901</v>
      </c>
      <c r="M53" s="52">
        <f>'[1]Octubre 2024'!E58</f>
        <v>858899.26250788348</v>
      </c>
      <c r="N53" s="52">
        <f>'[1]Noviembre 2024'!E58</f>
        <v>863337.62604644278</v>
      </c>
      <c r="O53" s="52">
        <f>'[1]Diciembre 2024'!E58</f>
        <v>894529.25684874656</v>
      </c>
    </row>
    <row r="54" spans="1:15" x14ac:dyDescent="0.2">
      <c r="A54" s="44" t="s">
        <v>142</v>
      </c>
      <c r="B54" s="49" t="s">
        <v>66</v>
      </c>
      <c r="C54" s="50">
        <f t="shared" si="0"/>
        <v>6601053.3018567329</v>
      </c>
      <c r="D54" s="51">
        <f>'[1]Enero 2024'!E59</f>
        <v>539062.76015098672</v>
      </c>
      <c r="E54" s="52">
        <f>'[1]Febrero 2024'!E59</f>
        <v>632044.47568274383</v>
      </c>
      <c r="F54" s="52">
        <f>'[1]Marzo 2024'!E59</f>
        <v>476186.58296334831</v>
      </c>
      <c r="G54" s="52">
        <f>'[1]Abril 2024'!E59</f>
        <v>610198.37658630998</v>
      </c>
      <c r="H54" s="52">
        <f>'[1]Mayo 2024'!E59</f>
        <v>649289.47761236946</v>
      </c>
      <c r="I54" s="52">
        <f>'[1]Junio 2024'!E59</f>
        <v>613665.3603076156</v>
      </c>
      <c r="J54" s="52">
        <f>'[1]Julio 2024'!E59</f>
        <v>528306.72103566315</v>
      </c>
      <c r="K54" s="52">
        <f>'[1]Agosto 2024'!E59</f>
        <v>549296.49658055219</v>
      </c>
      <c r="L54" s="52">
        <f>'[1]Septiembre 2024'!E59</f>
        <v>509903.06545013207</v>
      </c>
      <c r="M54" s="52">
        <f>'[1]Octubre 2024'!E59</f>
        <v>490079.1301653703</v>
      </c>
      <c r="N54" s="52">
        <f>'[1]Noviembre 2024'!E59</f>
        <v>492611.61498318653</v>
      </c>
      <c r="O54" s="52">
        <f>'[1]Diciembre 2024'!E59</f>
        <v>510409.240338456</v>
      </c>
    </row>
    <row r="55" spans="1:15" x14ac:dyDescent="0.2">
      <c r="A55" s="44" t="s">
        <v>143</v>
      </c>
      <c r="B55" s="49" t="s">
        <v>67</v>
      </c>
      <c r="C55" s="50">
        <f t="shared" si="0"/>
        <v>37445620.487081729</v>
      </c>
      <c r="D55" s="51">
        <f>'[1]Enero 2024'!E60</f>
        <v>3057927.0628908351</v>
      </c>
      <c r="E55" s="52">
        <f>'[1]Febrero 2024'!E60</f>
        <v>3585381.9814961166</v>
      </c>
      <c r="F55" s="52">
        <f>'[1]Marzo 2024'!E60</f>
        <v>2701251.0354476757</v>
      </c>
      <c r="G55" s="52">
        <f>'[1]Abril 2024'!E60</f>
        <v>3461456.1929165665</v>
      </c>
      <c r="H55" s="52">
        <f>'[1]Mayo 2024'!E60</f>
        <v>3683207.247862943</v>
      </c>
      <c r="I55" s="52">
        <f>'[1]Junio 2024'!E60</f>
        <v>3481123.2597809378</v>
      </c>
      <c r="J55" s="52">
        <f>'[1]Julio 2024'!E60</f>
        <v>2996911.5642668013</v>
      </c>
      <c r="K55" s="52">
        <f>'[1]Agosto 2024'!E60</f>
        <v>3115979.7088827319</v>
      </c>
      <c r="L55" s="52">
        <f>'[1]Septiembre 2024'!E60</f>
        <v>2892513.6339490865</v>
      </c>
      <c r="M55" s="52">
        <f>'[1]Octubre 2024'!E60</f>
        <v>2780058.9205437494</v>
      </c>
      <c r="N55" s="52">
        <f>'[1]Noviembre 2024'!E60</f>
        <v>2794424.8801930328</v>
      </c>
      <c r="O55" s="52">
        <f>'[1]Diciembre 2024'!E60</f>
        <v>2895384.9988512513</v>
      </c>
    </row>
    <row r="56" spans="1:15" x14ac:dyDescent="0.2">
      <c r="A56" s="44" t="s">
        <v>144</v>
      </c>
      <c r="B56" s="49" t="s">
        <v>68</v>
      </c>
      <c r="C56" s="50">
        <f t="shared" si="0"/>
        <v>13385211.931153608</v>
      </c>
      <c r="D56" s="51">
        <f>'[1]Enero 2024'!E61</f>
        <v>1093078.4768521755</v>
      </c>
      <c r="E56" s="52">
        <f>'[1]Febrero 2024'!E61</f>
        <v>1281621.1095506167</v>
      </c>
      <c r="F56" s="52">
        <f>'[1]Marzo 2024'!E61</f>
        <v>965582.01248631778</v>
      </c>
      <c r="G56" s="52">
        <f>'[1]Abril 2024'!E61</f>
        <v>1237322.926684482</v>
      </c>
      <c r="H56" s="52">
        <f>'[1]Mayo 2024'!E61</f>
        <v>1316589.4691480561</v>
      </c>
      <c r="I56" s="52">
        <f>'[1]Junio 2024'!E61</f>
        <v>1244353.0641109564</v>
      </c>
      <c r="J56" s="52">
        <f>'[1]Julio 2024'!E61</f>
        <v>1071268.0389546526</v>
      </c>
      <c r="K56" s="52">
        <f>'[1]Agosto 2024'!E61</f>
        <v>1113829.8213260598</v>
      </c>
      <c r="L56" s="52">
        <f>'[1]Septiembre 2024'!E61</f>
        <v>1033950.2323780867</v>
      </c>
      <c r="M56" s="52">
        <f>'[1]Octubre 2024'!E61</f>
        <v>993752.4695420597</v>
      </c>
      <c r="N56" s="52">
        <f>'[1]Noviembre 2024'!E61</f>
        <v>998887.68727910845</v>
      </c>
      <c r="O56" s="52">
        <f>'[1]Diciembre 2024'!E61</f>
        <v>1034976.6228410356</v>
      </c>
    </row>
    <row r="57" spans="1:15" x14ac:dyDescent="0.2">
      <c r="A57" s="44" t="s">
        <v>145</v>
      </c>
      <c r="B57" s="49" t="s">
        <v>69</v>
      </c>
      <c r="C57" s="50">
        <f t="shared" si="0"/>
        <v>5006429.9359018523</v>
      </c>
      <c r="D57" s="51">
        <f>'[1]Enero 2024'!E62</f>
        <v>408840.80408662528</v>
      </c>
      <c r="E57" s="52">
        <f>'[1]Febrero 2024'!E62</f>
        <v>479360.82912547205</v>
      </c>
      <c r="F57" s="52">
        <f>'[1]Marzo 2024'!E62</f>
        <v>361153.690934741</v>
      </c>
      <c r="G57" s="52">
        <f>'[1]Abril 2024'!E62</f>
        <v>462792.11508883478</v>
      </c>
      <c r="H57" s="52">
        <f>'[1]Mayo 2024'!E62</f>
        <v>492439.93786117627</v>
      </c>
      <c r="I57" s="52">
        <f>'[1]Junio 2024'!E62</f>
        <v>465421.57591817644</v>
      </c>
      <c r="J57" s="52">
        <f>'[1]Julio 2024'!E62</f>
        <v>400683.1126158504</v>
      </c>
      <c r="K57" s="52">
        <f>'[1]Agosto 2024'!E62</f>
        <v>416602.36607896595</v>
      </c>
      <c r="L57" s="52">
        <f>'[1]Septiembre 2024'!E62</f>
        <v>386725.2474025042</v>
      </c>
      <c r="M57" s="52">
        <f>'[1]Octubre 2024'!E62</f>
        <v>371690.20094573707</v>
      </c>
      <c r="N57" s="52">
        <f>'[1]Noviembre 2024'!E62</f>
        <v>373610.91075133218</v>
      </c>
      <c r="O57" s="52">
        <f>'[1]Diciembre 2024'!E62</f>
        <v>387109.14509243704</v>
      </c>
    </row>
    <row r="58" spans="1:15" x14ac:dyDescent="0.2">
      <c r="A58" s="44" t="s">
        <v>146</v>
      </c>
      <c r="B58" s="49" t="s">
        <v>70</v>
      </c>
      <c r="C58" s="50">
        <f t="shared" si="0"/>
        <v>9448204.4638016615</v>
      </c>
      <c r="D58" s="51">
        <f>'[1]Enero 2024'!E63</f>
        <v>771570.07280871319</v>
      </c>
      <c r="E58" s="52">
        <f>'[1]Febrero 2024'!E63</f>
        <v>904656.44850756985</v>
      </c>
      <c r="F58" s="52">
        <f>'[1]Marzo 2024'!E63</f>
        <v>681574.28716584761</v>
      </c>
      <c r="G58" s="52">
        <f>'[1]Abril 2024'!E63</f>
        <v>873387.74008167034</v>
      </c>
      <c r="H58" s="52">
        <f>'[1]Mayo 2024'!E63</f>
        <v>929339.52509535139</v>
      </c>
      <c r="I58" s="52">
        <f>'[1]Junio 2024'!E63</f>
        <v>878350.09526555496</v>
      </c>
      <c r="J58" s="52">
        <f>'[1]Julio 2024'!E63</f>
        <v>756174.76358531392</v>
      </c>
      <c r="K58" s="52">
        <f>'[1]Agosto 2024'!E63</f>
        <v>786217.80095052253</v>
      </c>
      <c r="L58" s="52">
        <f>'[1]Septiembre 2024'!E63</f>
        <v>729833.28550566046</v>
      </c>
      <c r="M58" s="52">
        <f>'[1]Octubre 2024'!E63</f>
        <v>701458.93594618677</v>
      </c>
      <c r="N58" s="52">
        <f>'[1]Noviembre 2024'!E63</f>
        <v>705083.72630403342</v>
      </c>
      <c r="O58" s="52">
        <f>'[1]Diciembre 2024'!E63</f>
        <v>730557.78258523729</v>
      </c>
    </row>
    <row r="59" spans="1:15" x14ac:dyDescent="0.2">
      <c r="A59" s="44" t="s">
        <v>147</v>
      </c>
      <c r="B59" s="49" t="s">
        <v>71</v>
      </c>
      <c r="C59" s="50">
        <f t="shared" si="0"/>
        <v>8518580.662868049</v>
      </c>
      <c r="D59" s="51">
        <f>'[1]Enero 2024'!E64</f>
        <v>695654.07135900983</v>
      </c>
      <c r="E59" s="52">
        <f>'[1]Febrero 2024'!E64</f>
        <v>815645.86777524697</v>
      </c>
      <c r="F59" s="52">
        <f>'[1]Marzo 2024'!E64</f>
        <v>614513.11359776522</v>
      </c>
      <c r="G59" s="52">
        <f>'[1]Abril 2024'!E64</f>
        <v>787453.73709367297</v>
      </c>
      <c r="H59" s="52">
        <f>'[1]Mayo 2024'!E64</f>
        <v>837900.33736535173</v>
      </c>
      <c r="I59" s="52">
        <f>'[1]Junio 2024'!E64</f>
        <v>791927.83829180815</v>
      </c>
      <c r="J59" s="52">
        <f>'[1]Julio 2024'!E64</f>
        <v>681773.53099266021</v>
      </c>
      <c r="K59" s="52">
        <f>'[1]Agosto 2024'!E64</f>
        <v>708860.58633038006</v>
      </c>
      <c r="L59" s="52">
        <f>'[1]Septiembre 2024'!E64</f>
        <v>658023.83265998762</v>
      </c>
      <c r="M59" s="52">
        <f>'[1]Octubre 2024'!E64</f>
        <v>632441.2802919863</v>
      </c>
      <c r="N59" s="52">
        <f>'[1]Noviembre 2024'!E64</f>
        <v>635709.42178570642</v>
      </c>
      <c r="O59" s="52">
        <f>'[1]Diciembre 2024'!E64</f>
        <v>658677.04532447143</v>
      </c>
    </row>
    <row r="60" spans="1:15" x14ac:dyDescent="0.2">
      <c r="A60" s="44" t="s">
        <v>148</v>
      </c>
      <c r="B60" s="49" t="s">
        <v>72</v>
      </c>
      <c r="C60" s="50">
        <f t="shared" si="0"/>
        <v>9408343.9721214697</v>
      </c>
      <c r="D60" s="51">
        <f>'[1]Enero 2024'!E65</f>
        <v>768314.93977410253</v>
      </c>
      <c r="E60" s="52">
        <f>'[1]Febrero 2024'!E65</f>
        <v>900839.84494259383</v>
      </c>
      <c r="F60" s="52">
        <f>'[1]Marzo 2024'!E65</f>
        <v>678698.83222548361</v>
      </c>
      <c r="G60" s="52">
        <f>'[1]Abril 2024'!E65</f>
        <v>869703.05428973096</v>
      </c>
      <c r="H60" s="52">
        <f>'[1]Mayo 2024'!E65</f>
        <v>925418.78750440886</v>
      </c>
      <c r="I60" s="52">
        <f>'[1]Junio 2024'!E65</f>
        <v>874644.47407596628</v>
      </c>
      <c r="J60" s="52">
        <f>'[1]Julio 2024'!E65</f>
        <v>752984.5809439302</v>
      </c>
      <c r="K60" s="52">
        <f>'[1]Agosto 2024'!E65</f>
        <v>782900.87144993059</v>
      </c>
      <c r="L60" s="52">
        <f>'[1]Septiembre 2024'!E65</f>
        <v>726754.2334258412</v>
      </c>
      <c r="M60" s="52">
        <f>'[1]Octubre 2024'!E65</f>
        <v>698499.59079363395</v>
      </c>
      <c r="N60" s="52">
        <f>'[1]Noviembre 2024'!E65</f>
        <v>702109.08872989332</v>
      </c>
      <c r="O60" s="52">
        <f>'[1]Diciembre 2024'!E65</f>
        <v>727475.67396595352</v>
      </c>
    </row>
    <row r="61" spans="1:15" x14ac:dyDescent="0.2">
      <c r="A61" s="44" t="s">
        <v>149</v>
      </c>
      <c r="B61" s="49" t="s">
        <v>73</v>
      </c>
      <c r="C61" s="50">
        <f t="shared" si="0"/>
        <v>6690885.5950780464</v>
      </c>
      <c r="D61" s="51">
        <f>'[1]Enero 2024'!E66</f>
        <v>546398.74756392767</v>
      </c>
      <c r="E61" s="52">
        <f>'[1]Febrero 2024'!E66</f>
        <v>640645.83096228261</v>
      </c>
      <c r="F61" s="52">
        <f>'[1]Marzo 2024'!E66</f>
        <v>482666.90220827644</v>
      </c>
      <c r="G61" s="52">
        <f>'[1]Abril 2024'!E66</f>
        <v>618502.43307275756</v>
      </c>
      <c r="H61" s="52">
        <f>'[1]Mayo 2024'!E66</f>
        <v>658125.51635818311</v>
      </c>
      <c r="I61" s="52">
        <f>'[1]Junio 2024'!E66</f>
        <v>622016.59821860318</v>
      </c>
      <c r="J61" s="52">
        <f>'[1]Julio 2024'!E66</f>
        <v>535496.33186057745</v>
      </c>
      <c r="K61" s="52">
        <f>'[1]Agosto 2024'!E66</f>
        <v>556771.75267830014</v>
      </c>
      <c r="L61" s="52">
        <f>'[1]Septiembre 2024'!E66</f>
        <v>516842.22494412953</v>
      </c>
      <c r="M61" s="52">
        <f>'[1]Octubre 2024'!E66</f>
        <v>496748.51005210419</v>
      </c>
      <c r="N61" s="52">
        <f>'[1]Noviembre 2024'!E66</f>
        <v>499315.45890290564</v>
      </c>
      <c r="O61" s="52">
        <f>'[1]Diciembre 2024'!E66</f>
        <v>517355.28825599881</v>
      </c>
    </row>
    <row r="62" spans="1:15" x14ac:dyDescent="0.2">
      <c r="A62" s="44" t="s">
        <v>150</v>
      </c>
      <c r="B62" s="49" t="s">
        <v>74</v>
      </c>
      <c r="C62" s="50">
        <f t="shared" si="0"/>
        <v>7137584.5060582617</v>
      </c>
      <c r="D62" s="51">
        <f>'[1]Enero 2024'!E67</f>
        <v>582877.58463705087</v>
      </c>
      <c r="E62" s="52">
        <f>'[1]Febrero 2024'!E67</f>
        <v>683416.82008596195</v>
      </c>
      <c r="F62" s="52">
        <f>'[1]Marzo 2024'!E67</f>
        <v>514890.85470587044</v>
      </c>
      <c r="G62" s="52">
        <f>'[1]Abril 2024'!E67</f>
        <v>659795.07802478829</v>
      </c>
      <c r="H62" s="52">
        <f>'[1]Mayo 2024'!E67</f>
        <v>702063.48948116589</v>
      </c>
      <c r="I62" s="52">
        <f>'[1]Junio 2024'!E67</f>
        <v>663543.85691814846</v>
      </c>
      <c r="J62" s="52">
        <f>'[1]Julio 2024'!E67</f>
        <v>571247.29858641478</v>
      </c>
      <c r="K62" s="52">
        <f>'[1]Agosto 2024'!E67</f>
        <v>593943.11543017521</v>
      </c>
      <c r="L62" s="52">
        <f>'[1]Septiembre 2024'!E67</f>
        <v>551347.80058884958</v>
      </c>
      <c r="M62" s="52">
        <f>'[1]Octubre 2024'!E67</f>
        <v>529912.58307624178</v>
      </c>
      <c r="N62" s="52">
        <f>'[1]Noviembre 2024'!E67</f>
        <v>532650.90733615786</v>
      </c>
      <c r="O62" s="52">
        <f>'[1]Diciembre 2024'!E67</f>
        <v>551895.11718743551</v>
      </c>
    </row>
    <row r="63" spans="1:15" x14ac:dyDescent="0.2">
      <c r="A63" s="44" t="s">
        <v>151</v>
      </c>
      <c r="B63" s="49" t="s">
        <v>75</v>
      </c>
      <c r="C63" s="50">
        <f t="shared" si="0"/>
        <v>11956622.148901621</v>
      </c>
      <c r="D63" s="51">
        <f>'[1]Enero 2024'!E68</f>
        <v>976415.34508687991</v>
      </c>
      <c r="E63" s="52">
        <f>'[1]Febrero 2024'!E68</f>
        <v>1144835.0182104351</v>
      </c>
      <c r="F63" s="52">
        <f>'[1]Marzo 2024'!E68</f>
        <v>862526.44608518283</v>
      </c>
      <c r="G63" s="52">
        <f>'[1]Abril 2024'!E68</f>
        <v>1105264.7344422298</v>
      </c>
      <c r="H63" s="52">
        <f>'[1]Mayo 2024'!E68</f>
        <v>1176071.2410677201</v>
      </c>
      <c r="I63" s="52">
        <f>'[1]Junio 2024'!E68</f>
        <v>1111544.5525949455</v>
      </c>
      <c r="J63" s="52">
        <f>'[1]Julio 2024'!E68</f>
        <v>956932.71259782603</v>
      </c>
      <c r="K63" s="52">
        <f>'[1]Agosto 2024'!E68</f>
        <v>994951.92009459063</v>
      </c>
      <c r="L63" s="52">
        <f>'[1]Septiembre 2024'!E68</f>
        <v>923597.79679994518</v>
      </c>
      <c r="M63" s="52">
        <f>'[1]Octubre 2024'!E68</f>
        <v>887690.29948622035</v>
      </c>
      <c r="N63" s="52">
        <f>'[1]Noviembre 2024'!E68</f>
        <v>892277.44076198339</v>
      </c>
      <c r="O63" s="52">
        <f>'[1]Diciembre 2024'!E68</f>
        <v>924514.64167366375</v>
      </c>
    </row>
    <row r="64" spans="1:15" x14ac:dyDescent="0.2">
      <c r="A64" s="44" t="s">
        <v>152</v>
      </c>
      <c r="B64" s="49" t="s">
        <v>76</v>
      </c>
      <c r="C64" s="50">
        <f t="shared" si="0"/>
        <v>13733491.122531099</v>
      </c>
      <c r="D64" s="51">
        <f>'[1]Enero 2024'!E69</f>
        <v>1121520.0502832364</v>
      </c>
      <c r="E64" s="52">
        <f>'[1]Febrero 2024'!E69</f>
        <v>1314968.5056159506</v>
      </c>
      <c r="F64" s="52">
        <f>'[1]Marzo 2024'!E69</f>
        <v>990706.16623502888</v>
      </c>
      <c r="G64" s="52">
        <f>'[1]Abril 2024'!E69</f>
        <v>1269517.6973459404</v>
      </c>
      <c r="H64" s="52">
        <f>'[1]Mayo 2024'!E69</f>
        <v>1350846.7314199947</v>
      </c>
      <c r="I64" s="52">
        <f>'[1]Junio 2024'!E69</f>
        <v>1276730.7568352672</v>
      </c>
      <c r="J64" s="52">
        <f>'[1]Julio 2024'!E69</f>
        <v>1099142.1113469845</v>
      </c>
      <c r="K64" s="52">
        <f>'[1]Agosto 2024'!E69</f>
        <v>1142811.3385032888</v>
      </c>
      <c r="L64" s="52">
        <f>'[1]Septiembre 2024'!E69</f>
        <v>1060853.306659569</v>
      </c>
      <c r="M64" s="52">
        <f>'[1]Octubre 2024'!E69</f>
        <v>1019609.6101164239</v>
      </c>
      <c r="N64" s="52">
        <f>'[1]Noviembre 2024'!E69</f>
        <v>1024878.4446755452</v>
      </c>
      <c r="O64" s="52">
        <f>'[1]Diciembre 2024'!E69</f>
        <v>1061906.4034938712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5774512.6065166825</v>
      </c>
      <c r="D65" s="55">
        <f>'[1]Enero 2024'!E70</f>
        <v>471564.8491006702</v>
      </c>
      <c r="E65" s="56">
        <f>'[1]Febrero 2024'!E70</f>
        <v>552904.00271160295</v>
      </c>
      <c r="F65" s="56">
        <f>'[1]Marzo 2024'!E70</f>
        <v>416561.61534137488</v>
      </c>
      <c r="G65" s="56">
        <f>'[1]Abril 2024'!E70</f>
        <v>533793.32917711011</v>
      </c>
      <c r="H65" s="56">
        <f>'[1]Mayo 2024'!E70</f>
        <v>567989.69835566287</v>
      </c>
      <c r="I65" s="56">
        <f>'[1]Junio 2024'!E70</f>
        <v>536826.19988573412</v>
      </c>
      <c r="J65" s="56">
        <f>'[1]Julio 2024'!E70</f>
        <v>462155.61081287276</v>
      </c>
      <c r="K65" s="56">
        <f>'[1]Agosto 2024'!E70</f>
        <v>480517.18402692699</v>
      </c>
      <c r="L65" s="56">
        <f>'[1]Septiembre 2024'!E70</f>
        <v>446056.34054114978</v>
      </c>
      <c r="M65" s="56">
        <f>'[1]Octubre 2024'!E70</f>
        <v>428714.62869943079</v>
      </c>
      <c r="N65" s="56">
        <f>'[1]Noviembre 2024'!E70</f>
        <v>430930.01234164118</v>
      </c>
      <c r="O65" s="56">
        <f>'[1]Diciembre 2024'!E70</f>
        <v>446499.1355225062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549276091</v>
      </c>
      <c r="D66" s="59">
        <f t="shared" si="1"/>
        <v>44855611.999999985</v>
      </c>
      <c r="E66" s="59">
        <f t="shared" si="1"/>
        <v>52592654.999999978</v>
      </c>
      <c r="F66" s="59">
        <f t="shared" si="1"/>
        <v>39623661.999999993</v>
      </c>
      <c r="G66" s="59">
        <f t="shared" si="1"/>
        <v>50774832.999999993</v>
      </c>
      <c r="H66" s="59">
        <f t="shared" si="1"/>
        <v>54027617.999999985</v>
      </c>
      <c r="I66" s="59">
        <f t="shared" si="1"/>
        <v>51063321.999999978</v>
      </c>
      <c r="J66" s="59">
        <f t="shared" si="1"/>
        <v>43960597.999999985</v>
      </c>
      <c r="K66" s="59">
        <f t="shared" si="1"/>
        <v>45707165</v>
      </c>
      <c r="L66" s="59">
        <f t="shared" si="1"/>
        <v>42429222.999999985</v>
      </c>
      <c r="M66" s="59">
        <f t="shared" si="1"/>
        <v>40779665.999999978</v>
      </c>
      <c r="N66" s="59">
        <f t="shared" si="1"/>
        <v>40990394.999999985</v>
      </c>
      <c r="O66" s="59">
        <f t="shared" si="1"/>
        <v>42471341.999999993</v>
      </c>
    </row>
    <row r="68" spans="1:15" x14ac:dyDescent="0.2">
      <c r="C68" s="29" t="s">
        <v>0</v>
      </c>
    </row>
    <row r="69" spans="1:15" x14ac:dyDescent="0.2">
      <c r="C69" s="60" t="s">
        <v>0</v>
      </c>
      <c r="D69" s="60"/>
      <c r="E69" s="60"/>
      <c r="F69" s="60" t="s">
        <v>0</v>
      </c>
      <c r="G69" s="60" t="s">
        <v>0</v>
      </c>
      <c r="H69" s="60" t="s">
        <v>0</v>
      </c>
      <c r="I69" s="60" t="s">
        <v>0</v>
      </c>
      <c r="J69" s="60" t="s">
        <v>155</v>
      </c>
      <c r="K69" s="60"/>
      <c r="L69" s="60" t="s">
        <v>0</v>
      </c>
      <c r="M69" s="60" t="s">
        <v>0</v>
      </c>
      <c r="N69" s="60" t="s">
        <v>0</v>
      </c>
      <c r="O69" s="60" t="s">
        <v>0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15CA3-847A-4559-9A15-5DD91D7FED03}">
  <dimension ref="A1:O66"/>
  <sheetViews>
    <sheetView workbookViewId="0">
      <selection activeCell="A4" sqref="A4:A5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34" width="11.42578125" style="29"/>
    <col min="235" max="235" width="4" style="29" bestFit="1" customWidth="1"/>
    <col min="236" max="236" width="24.140625" style="29" bestFit="1" customWidth="1"/>
    <col min="237" max="237" width="16.85546875" style="29" bestFit="1" customWidth="1"/>
    <col min="238" max="238" width="14.28515625" style="29" bestFit="1" customWidth="1"/>
    <col min="239" max="239" width="15.28515625" style="29" bestFit="1" customWidth="1"/>
    <col min="240" max="240" width="14.28515625" style="29" bestFit="1" customWidth="1"/>
    <col min="241" max="241" width="13.42578125" style="29" customWidth="1"/>
    <col min="242" max="243" width="15.28515625" style="29" bestFit="1" customWidth="1"/>
    <col min="244" max="244" width="14.28515625" style="29" bestFit="1" customWidth="1"/>
    <col min="245" max="245" width="15.28515625" style="29" bestFit="1" customWidth="1"/>
    <col min="246" max="249" width="14.28515625" style="29" bestFit="1" customWidth="1"/>
    <col min="250" max="250" width="16.85546875" style="29" bestFit="1" customWidth="1"/>
    <col min="251" max="251" width="13.85546875" style="29" bestFit="1" customWidth="1"/>
    <col min="252" max="252" width="13.85546875" style="29" customWidth="1"/>
    <col min="253" max="253" width="4" style="29" bestFit="1" customWidth="1"/>
    <col min="254" max="254" width="24.140625" style="29" bestFit="1" customWidth="1"/>
    <col min="255" max="255" width="14.42578125" style="29" customWidth="1"/>
    <col min="256" max="256" width="13.28515625" style="29" customWidth="1"/>
    <col min="257" max="258" width="11.7109375" style="29" bestFit="1" customWidth="1"/>
    <col min="259" max="259" width="13.5703125" style="29" customWidth="1"/>
    <col min="260" max="261" width="11.7109375" style="29" bestFit="1" customWidth="1"/>
    <col min="262" max="262" width="12.7109375" style="29" bestFit="1" customWidth="1"/>
    <col min="263" max="264" width="11.7109375" style="29" bestFit="1" customWidth="1"/>
    <col min="265" max="265" width="12.7109375" style="29" bestFit="1" customWidth="1"/>
    <col min="266" max="267" width="11.7109375" style="29" bestFit="1" customWidth="1"/>
    <col min="268" max="268" width="13.85546875" style="29" customWidth="1"/>
    <col min="269" max="490" width="11.42578125" style="29"/>
    <col min="491" max="491" width="4" style="29" bestFit="1" customWidth="1"/>
    <col min="492" max="492" width="24.140625" style="29" bestFit="1" customWidth="1"/>
    <col min="493" max="493" width="16.85546875" style="29" bestFit="1" customWidth="1"/>
    <col min="494" max="494" width="14.28515625" style="29" bestFit="1" customWidth="1"/>
    <col min="495" max="495" width="15.28515625" style="29" bestFit="1" customWidth="1"/>
    <col min="496" max="496" width="14.28515625" style="29" bestFit="1" customWidth="1"/>
    <col min="497" max="497" width="13.42578125" style="29" customWidth="1"/>
    <col min="498" max="499" width="15.28515625" style="29" bestFit="1" customWidth="1"/>
    <col min="500" max="500" width="14.28515625" style="29" bestFit="1" customWidth="1"/>
    <col min="501" max="501" width="15.28515625" style="29" bestFit="1" customWidth="1"/>
    <col min="502" max="505" width="14.28515625" style="29" bestFit="1" customWidth="1"/>
    <col min="506" max="506" width="16.85546875" style="29" bestFit="1" customWidth="1"/>
    <col min="507" max="507" width="13.85546875" style="29" bestFit="1" customWidth="1"/>
    <col min="508" max="508" width="13.85546875" style="29" customWidth="1"/>
    <col min="509" max="509" width="4" style="29" bestFit="1" customWidth="1"/>
    <col min="510" max="510" width="24.140625" style="29" bestFit="1" customWidth="1"/>
    <col min="511" max="511" width="14.42578125" style="29" customWidth="1"/>
    <col min="512" max="512" width="13.28515625" style="29" customWidth="1"/>
    <col min="513" max="514" width="11.7109375" style="29" bestFit="1" customWidth="1"/>
    <col min="515" max="515" width="13.5703125" style="29" customWidth="1"/>
    <col min="516" max="517" width="11.7109375" style="29" bestFit="1" customWidth="1"/>
    <col min="518" max="518" width="12.7109375" style="29" bestFit="1" customWidth="1"/>
    <col min="519" max="520" width="11.7109375" style="29" bestFit="1" customWidth="1"/>
    <col min="521" max="521" width="12.7109375" style="29" bestFit="1" customWidth="1"/>
    <col min="522" max="523" width="11.7109375" style="29" bestFit="1" customWidth="1"/>
    <col min="524" max="524" width="13.85546875" style="29" customWidth="1"/>
    <col min="525" max="746" width="11.42578125" style="29"/>
    <col min="747" max="747" width="4" style="29" bestFit="1" customWidth="1"/>
    <col min="748" max="748" width="24.140625" style="29" bestFit="1" customWidth="1"/>
    <col min="749" max="749" width="16.85546875" style="29" bestFit="1" customWidth="1"/>
    <col min="750" max="750" width="14.28515625" style="29" bestFit="1" customWidth="1"/>
    <col min="751" max="751" width="15.28515625" style="29" bestFit="1" customWidth="1"/>
    <col min="752" max="752" width="14.28515625" style="29" bestFit="1" customWidth="1"/>
    <col min="753" max="753" width="13.42578125" style="29" customWidth="1"/>
    <col min="754" max="755" width="15.28515625" style="29" bestFit="1" customWidth="1"/>
    <col min="756" max="756" width="14.28515625" style="29" bestFit="1" customWidth="1"/>
    <col min="757" max="757" width="15.28515625" style="29" bestFit="1" customWidth="1"/>
    <col min="758" max="761" width="14.28515625" style="29" bestFit="1" customWidth="1"/>
    <col min="762" max="762" width="16.85546875" style="29" bestFit="1" customWidth="1"/>
    <col min="763" max="763" width="13.85546875" style="29" bestFit="1" customWidth="1"/>
    <col min="764" max="764" width="13.85546875" style="29" customWidth="1"/>
    <col min="765" max="765" width="4" style="29" bestFit="1" customWidth="1"/>
    <col min="766" max="766" width="24.140625" style="29" bestFit="1" customWidth="1"/>
    <col min="767" max="767" width="14.42578125" style="29" customWidth="1"/>
    <col min="768" max="768" width="13.28515625" style="29" customWidth="1"/>
    <col min="769" max="770" width="11.7109375" style="29" bestFit="1" customWidth="1"/>
    <col min="771" max="771" width="13.5703125" style="29" customWidth="1"/>
    <col min="772" max="773" width="11.7109375" style="29" bestFit="1" customWidth="1"/>
    <col min="774" max="774" width="12.7109375" style="29" bestFit="1" customWidth="1"/>
    <col min="775" max="776" width="11.7109375" style="29" bestFit="1" customWidth="1"/>
    <col min="777" max="777" width="12.7109375" style="29" bestFit="1" customWidth="1"/>
    <col min="778" max="779" width="11.7109375" style="29" bestFit="1" customWidth="1"/>
    <col min="780" max="780" width="13.85546875" style="29" customWidth="1"/>
    <col min="781" max="1002" width="11.42578125" style="29"/>
    <col min="1003" max="1003" width="4" style="29" bestFit="1" customWidth="1"/>
    <col min="1004" max="1004" width="24.140625" style="29" bestFit="1" customWidth="1"/>
    <col min="1005" max="1005" width="16.85546875" style="29" bestFit="1" customWidth="1"/>
    <col min="1006" max="1006" width="14.28515625" style="29" bestFit="1" customWidth="1"/>
    <col min="1007" max="1007" width="15.28515625" style="29" bestFit="1" customWidth="1"/>
    <col min="1008" max="1008" width="14.28515625" style="29" bestFit="1" customWidth="1"/>
    <col min="1009" max="1009" width="13.42578125" style="29" customWidth="1"/>
    <col min="1010" max="1011" width="15.28515625" style="29" bestFit="1" customWidth="1"/>
    <col min="1012" max="1012" width="14.28515625" style="29" bestFit="1" customWidth="1"/>
    <col min="1013" max="1013" width="15.28515625" style="29" bestFit="1" customWidth="1"/>
    <col min="1014" max="1017" width="14.28515625" style="29" bestFit="1" customWidth="1"/>
    <col min="1018" max="1018" width="16.85546875" style="29" bestFit="1" customWidth="1"/>
    <col min="1019" max="1019" width="13.85546875" style="29" bestFit="1" customWidth="1"/>
    <col min="1020" max="1020" width="13.85546875" style="29" customWidth="1"/>
    <col min="1021" max="1021" width="4" style="29" bestFit="1" customWidth="1"/>
    <col min="1022" max="1022" width="24.140625" style="29" bestFit="1" customWidth="1"/>
    <col min="1023" max="1023" width="14.42578125" style="29" customWidth="1"/>
    <col min="1024" max="1024" width="13.28515625" style="29" customWidth="1"/>
    <col min="1025" max="1026" width="11.7109375" style="29" bestFit="1" customWidth="1"/>
    <col min="1027" max="1027" width="13.5703125" style="29" customWidth="1"/>
    <col min="1028" max="1029" width="11.7109375" style="29" bestFit="1" customWidth="1"/>
    <col min="1030" max="1030" width="12.7109375" style="29" bestFit="1" customWidth="1"/>
    <col min="1031" max="1032" width="11.7109375" style="29" bestFit="1" customWidth="1"/>
    <col min="1033" max="1033" width="12.7109375" style="29" bestFit="1" customWidth="1"/>
    <col min="1034" max="1035" width="11.7109375" style="29" bestFit="1" customWidth="1"/>
    <col min="1036" max="1036" width="13.85546875" style="29" customWidth="1"/>
    <col min="1037" max="1258" width="11.42578125" style="29"/>
    <col min="1259" max="1259" width="4" style="29" bestFit="1" customWidth="1"/>
    <col min="1260" max="1260" width="24.140625" style="29" bestFit="1" customWidth="1"/>
    <col min="1261" max="1261" width="16.85546875" style="29" bestFit="1" customWidth="1"/>
    <col min="1262" max="1262" width="14.28515625" style="29" bestFit="1" customWidth="1"/>
    <col min="1263" max="1263" width="15.28515625" style="29" bestFit="1" customWidth="1"/>
    <col min="1264" max="1264" width="14.28515625" style="29" bestFit="1" customWidth="1"/>
    <col min="1265" max="1265" width="13.42578125" style="29" customWidth="1"/>
    <col min="1266" max="1267" width="15.28515625" style="29" bestFit="1" customWidth="1"/>
    <col min="1268" max="1268" width="14.28515625" style="29" bestFit="1" customWidth="1"/>
    <col min="1269" max="1269" width="15.28515625" style="29" bestFit="1" customWidth="1"/>
    <col min="1270" max="1273" width="14.28515625" style="29" bestFit="1" customWidth="1"/>
    <col min="1274" max="1274" width="16.85546875" style="29" bestFit="1" customWidth="1"/>
    <col min="1275" max="1275" width="13.85546875" style="29" bestFit="1" customWidth="1"/>
    <col min="1276" max="1276" width="13.85546875" style="29" customWidth="1"/>
    <col min="1277" max="1277" width="4" style="29" bestFit="1" customWidth="1"/>
    <col min="1278" max="1278" width="24.140625" style="29" bestFit="1" customWidth="1"/>
    <col min="1279" max="1279" width="14.42578125" style="29" customWidth="1"/>
    <col min="1280" max="1280" width="13.28515625" style="29" customWidth="1"/>
    <col min="1281" max="1282" width="11.7109375" style="29" bestFit="1" customWidth="1"/>
    <col min="1283" max="1283" width="13.5703125" style="29" customWidth="1"/>
    <col min="1284" max="1285" width="11.7109375" style="29" bestFit="1" customWidth="1"/>
    <col min="1286" max="1286" width="12.7109375" style="29" bestFit="1" customWidth="1"/>
    <col min="1287" max="1288" width="11.7109375" style="29" bestFit="1" customWidth="1"/>
    <col min="1289" max="1289" width="12.7109375" style="29" bestFit="1" customWidth="1"/>
    <col min="1290" max="1291" width="11.7109375" style="29" bestFit="1" customWidth="1"/>
    <col min="1292" max="1292" width="13.85546875" style="29" customWidth="1"/>
    <col min="1293" max="1514" width="11.42578125" style="29"/>
    <col min="1515" max="1515" width="4" style="29" bestFit="1" customWidth="1"/>
    <col min="1516" max="1516" width="24.140625" style="29" bestFit="1" customWidth="1"/>
    <col min="1517" max="1517" width="16.85546875" style="29" bestFit="1" customWidth="1"/>
    <col min="1518" max="1518" width="14.28515625" style="29" bestFit="1" customWidth="1"/>
    <col min="1519" max="1519" width="15.28515625" style="29" bestFit="1" customWidth="1"/>
    <col min="1520" max="1520" width="14.28515625" style="29" bestFit="1" customWidth="1"/>
    <col min="1521" max="1521" width="13.42578125" style="29" customWidth="1"/>
    <col min="1522" max="1523" width="15.28515625" style="29" bestFit="1" customWidth="1"/>
    <col min="1524" max="1524" width="14.28515625" style="29" bestFit="1" customWidth="1"/>
    <col min="1525" max="1525" width="15.28515625" style="29" bestFit="1" customWidth="1"/>
    <col min="1526" max="1529" width="14.28515625" style="29" bestFit="1" customWidth="1"/>
    <col min="1530" max="1530" width="16.85546875" style="29" bestFit="1" customWidth="1"/>
    <col min="1531" max="1531" width="13.85546875" style="29" bestFit="1" customWidth="1"/>
    <col min="1532" max="1532" width="13.85546875" style="29" customWidth="1"/>
    <col min="1533" max="1533" width="4" style="29" bestFit="1" customWidth="1"/>
    <col min="1534" max="1534" width="24.140625" style="29" bestFit="1" customWidth="1"/>
    <col min="1535" max="1535" width="14.42578125" style="29" customWidth="1"/>
    <col min="1536" max="1536" width="13.28515625" style="29" customWidth="1"/>
    <col min="1537" max="1538" width="11.7109375" style="29" bestFit="1" customWidth="1"/>
    <col min="1539" max="1539" width="13.5703125" style="29" customWidth="1"/>
    <col min="1540" max="1541" width="11.7109375" style="29" bestFit="1" customWidth="1"/>
    <col min="1542" max="1542" width="12.7109375" style="29" bestFit="1" customWidth="1"/>
    <col min="1543" max="1544" width="11.7109375" style="29" bestFit="1" customWidth="1"/>
    <col min="1545" max="1545" width="12.7109375" style="29" bestFit="1" customWidth="1"/>
    <col min="1546" max="1547" width="11.7109375" style="29" bestFit="1" customWidth="1"/>
    <col min="1548" max="1548" width="13.85546875" style="29" customWidth="1"/>
    <col min="1549" max="1770" width="11.42578125" style="29"/>
    <col min="1771" max="1771" width="4" style="29" bestFit="1" customWidth="1"/>
    <col min="1772" max="1772" width="24.140625" style="29" bestFit="1" customWidth="1"/>
    <col min="1773" max="1773" width="16.85546875" style="29" bestFit="1" customWidth="1"/>
    <col min="1774" max="1774" width="14.28515625" style="29" bestFit="1" customWidth="1"/>
    <col min="1775" max="1775" width="15.28515625" style="29" bestFit="1" customWidth="1"/>
    <col min="1776" max="1776" width="14.28515625" style="29" bestFit="1" customWidth="1"/>
    <col min="1777" max="1777" width="13.42578125" style="29" customWidth="1"/>
    <col min="1778" max="1779" width="15.28515625" style="29" bestFit="1" customWidth="1"/>
    <col min="1780" max="1780" width="14.28515625" style="29" bestFit="1" customWidth="1"/>
    <col min="1781" max="1781" width="15.28515625" style="29" bestFit="1" customWidth="1"/>
    <col min="1782" max="1785" width="14.28515625" style="29" bestFit="1" customWidth="1"/>
    <col min="1786" max="1786" width="16.85546875" style="29" bestFit="1" customWidth="1"/>
    <col min="1787" max="1787" width="13.85546875" style="29" bestFit="1" customWidth="1"/>
    <col min="1788" max="1788" width="13.85546875" style="29" customWidth="1"/>
    <col min="1789" max="1789" width="4" style="29" bestFit="1" customWidth="1"/>
    <col min="1790" max="1790" width="24.140625" style="29" bestFit="1" customWidth="1"/>
    <col min="1791" max="1791" width="14.42578125" style="29" customWidth="1"/>
    <col min="1792" max="1792" width="13.28515625" style="29" customWidth="1"/>
    <col min="1793" max="1794" width="11.7109375" style="29" bestFit="1" customWidth="1"/>
    <col min="1795" max="1795" width="13.5703125" style="29" customWidth="1"/>
    <col min="1796" max="1797" width="11.7109375" style="29" bestFit="1" customWidth="1"/>
    <col min="1798" max="1798" width="12.7109375" style="29" bestFit="1" customWidth="1"/>
    <col min="1799" max="1800" width="11.7109375" style="29" bestFit="1" customWidth="1"/>
    <col min="1801" max="1801" width="12.7109375" style="29" bestFit="1" customWidth="1"/>
    <col min="1802" max="1803" width="11.7109375" style="29" bestFit="1" customWidth="1"/>
    <col min="1804" max="1804" width="13.85546875" style="29" customWidth="1"/>
    <col min="1805" max="2026" width="11.42578125" style="29"/>
    <col min="2027" max="2027" width="4" style="29" bestFit="1" customWidth="1"/>
    <col min="2028" max="2028" width="24.140625" style="29" bestFit="1" customWidth="1"/>
    <col min="2029" max="2029" width="16.85546875" style="29" bestFit="1" customWidth="1"/>
    <col min="2030" max="2030" width="14.28515625" style="29" bestFit="1" customWidth="1"/>
    <col min="2031" max="2031" width="15.28515625" style="29" bestFit="1" customWidth="1"/>
    <col min="2032" max="2032" width="14.28515625" style="29" bestFit="1" customWidth="1"/>
    <col min="2033" max="2033" width="13.42578125" style="29" customWidth="1"/>
    <col min="2034" max="2035" width="15.28515625" style="29" bestFit="1" customWidth="1"/>
    <col min="2036" max="2036" width="14.28515625" style="29" bestFit="1" customWidth="1"/>
    <col min="2037" max="2037" width="15.28515625" style="29" bestFit="1" customWidth="1"/>
    <col min="2038" max="2041" width="14.28515625" style="29" bestFit="1" customWidth="1"/>
    <col min="2042" max="2042" width="16.85546875" style="29" bestFit="1" customWidth="1"/>
    <col min="2043" max="2043" width="13.85546875" style="29" bestFit="1" customWidth="1"/>
    <col min="2044" max="2044" width="13.85546875" style="29" customWidth="1"/>
    <col min="2045" max="2045" width="4" style="29" bestFit="1" customWidth="1"/>
    <col min="2046" max="2046" width="24.140625" style="29" bestFit="1" customWidth="1"/>
    <col min="2047" max="2047" width="14.42578125" style="29" customWidth="1"/>
    <col min="2048" max="2048" width="13.28515625" style="29" customWidth="1"/>
    <col min="2049" max="2050" width="11.7109375" style="29" bestFit="1" customWidth="1"/>
    <col min="2051" max="2051" width="13.5703125" style="29" customWidth="1"/>
    <col min="2052" max="2053" width="11.7109375" style="29" bestFit="1" customWidth="1"/>
    <col min="2054" max="2054" width="12.7109375" style="29" bestFit="1" customWidth="1"/>
    <col min="2055" max="2056" width="11.7109375" style="29" bestFit="1" customWidth="1"/>
    <col min="2057" max="2057" width="12.7109375" style="29" bestFit="1" customWidth="1"/>
    <col min="2058" max="2059" width="11.7109375" style="29" bestFit="1" customWidth="1"/>
    <col min="2060" max="2060" width="13.85546875" style="29" customWidth="1"/>
    <col min="2061" max="2282" width="11.42578125" style="29"/>
    <col min="2283" max="2283" width="4" style="29" bestFit="1" customWidth="1"/>
    <col min="2284" max="2284" width="24.140625" style="29" bestFit="1" customWidth="1"/>
    <col min="2285" max="2285" width="16.85546875" style="29" bestFit="1" customWidth="1"/>
    <col min="2286" max="2286" width="14.28515625" style="29" bestFit="1" customWidth="1"/>
    <col min="2287" max="2287" width="15.28515625" style="29" bestFit="1" customWidth="1"/>
    <col min="2288" max="2288" width="14.28515625" style="29" bestFit="1" customWidth="1"/>
    <col min="2289" max="2289" width="13.42578125" style="29" customWidth="1"/>
    <col min="2290" max="2291" width="15.28515625" style="29" bestFit="1" customWidth="1"/>
    <col min="2292" max="2292" width="14.28515625" style="29" bestFit="1" customWidth="1"/>
    <col min="2293" max="2293" width="15.28515625" style="29" bestFit="1" customWidth="1"/>
    <col min="2294" max="2297" width="14.28515625" style="29" bestFit="1" customWidth="1"/>
    <col min="2298" max="2298" width="16.85546875" style="29" bestFit="1" customWidth="1"/>
    <col min="2299" max="2299" width="13.85546875" style="29" bestFit="1" customWidth="1"/>
    <col min="2300" max="2300" width="13.85546875" style="29" customWidth="1"/>
    <col min="2301" max="2301" width="4" style="29" bestFit="1" customWidth="1"/>
    <col min="2302" max="2302" width="24.140625" style="29" bestFit="1" customWidth="1"/>
    <col min="2303" max="2303" width="14.42578125" style="29" customWidth="1"/>
    <col min="2304" max="2304" width="13.28515625" style="29" customWidth="1"/>
    <col min="2305" max="2306" width="11.7109375" style="29" bestFit="1" customWidth="1"/>
    <col min="2307" max="2307" width="13.5703125" style="29" customWidth="1"/>
    <col min="2308" max="2309" width="11.7109375" style="29" bestFit="1" customWidth="1"/>
    <col min="2310" max="2310" width="12.7109375" style="29" bestFit="1" customWidth="1"/>
    <col min="2311" max="2312" width="11.7109375" style="29" bestFit="1" customWidth="1"/>
    <col min="2313" max="2313" width="12.7109375" style="29" bestFit="1" customWidth="1"/>
    <col min="2314" max="2315" width="11.7109375" style="29" bestFit="1" customWidth="1"/>
    <col min="2316" max="2316" width="13.85546875" style="29" customWidth="1"/>
    <col min="2317" max="2538" width="11.42578125" style="29"/>
    <col min="2539" max="2539" width="4" style="29" bestFit="1" customWidth="1"/>
    <col min="2540" max="2540" width="24.140625" style="29" bestFit="1" customWidth="1"/>
    <col min="2541" max="2541" width="16.85546875" style="29" bestFit="1" customWidth="1"/>
    <col min="2542" max="2542" width="14.28515625" style="29" bestFit="1" customWidth="1"/>
    <col min="2543" max="2543" width="15.28515625" style="29" bestFit="1" customWidth="1"/>
    <col min="2544" max="2544" width="14.28515625" style="29" bestFit="1" customWidth="1"/>
    <col min="2545" max="2545" width="13.42578125" style="29" customWidth="1"/>
    <col min="2546" max="2547" width="15.28515625" style="29" bestFit="1" customWidth="1"/>
    <col min="2548" max="2548" width="14.28515625" style="29" bestFit="1" customWidth="1"/>
    <col min="2549" max="2549" width="15.28515625" style="29" bestFit="1" customWidth="1"/>
    <col min="2550" max="2553" width="14.28515625" style="29" bestFit="1" customWidth="1"/>
    <col min="2554" max="2554" width="16.85546875" style="29" bestFit="1" customWidth="1"/>
    <col min="2555" max="2555" width="13.85546875" style="29" bestFit="1" customWidth="1"/>
    <col min="2556" max="2556" width="13.85546875" style="29" customWidth="1"/>
    <col min="2557" max="2557" width="4" style="29" bestFit="1" customWidth="1"/>
    <col min="2558" max="2558" width="24.140625" style="29" bestFit="1" customWidth="1"/>
    <col min="2559" max="2559" width="14.42578125" style="29" customWidth="1"/>
    <col min="2560" max="2560" width="13.28515625" style="29" customWidth="1"/>
    <col min="2561" max="2562" width="11.7109375" style="29" bestFit="1" customWidth="1"/>
    <col min="2563" max="2563" width="13.5703125" style="29" customWidth="1"/>
    <col min="2564" max="2565" width="11.7109375" style="29" bestFit="1" customWidth="1"/>
    <col min="2566" max="2566" width="12.7109375" style="29" bestFit="1" customWidth="1"/>
    <col min="2567" max="2568" width="11.7109375" style="29" bestFit="1" customWidth="1"/>
    <col min="2569" max="2569" width="12.7109375" style="29" bestFit="1" customWidth="1"/>
    <col min="2570" max="2571" width="11.7109375" style="29" bestFit="1" customWidth="1"/>
    <col min="2572" max="2572" width="13.85546875" style="29" customWidth="1"/>
    <col min="2573" max="2794" width="11.42578125" style="29"/>
    <col min="2795" max="2795" width="4" style="29" bestFit="1" customWidth="1"/>
    <col min="2796" max="2796" width="24.140625" style="29" bestFit="1" customWidth="1"/>
    <col min="2797" max="2797" width="16.85546875" style="29" bestFit="1" customWidth="1"/>
    <col min="2798" max="2798" width="14.28515625" style="29" bestFit="1" customWidth="1"/>
    <col min="2799" max="2799" width="15.28515625" style="29" bestFit="1" customWidth="1"/>
    <col min="2800" max="2800" width="14.28515625" style="29" bestFit="1" customWidth="1"/>
    <col min="2801" max="2801" width="13.42578125" style="29" customWidth="1"/>
    <col min="2802" max="2803" width="15.28515625" style="29" bestFit="1" customWidth="1"/>
    <col min="2804" max="2804" width="14.28515625" style="29" bestFit="1" customWidth="1"/>
    <col min="2805" max="2805" width="15.28515625" style="29" bestFit="1" customWidth="1"/>
    <col min="2806" max="2809" width="14.28515625" style="29" bestFit="1" customWidth="1"/>
    <col min="2810" max="2810" width="16.85546875" style="29" bestFit="1" customWidth="1"/>
    <col min="2811" max="2811" width="13.85546875" style="29" bestFit="1" customWidth="1"/>
    <col min="2812" max="2812" width="13.85546875" style="29" customWidth="1"/>
    <col min="2813" max="2813" width="4" style="29" bestFit="1" customWidth="1"/>
    <col min="2814" max="2814" width="24.140625" style="29" bestFit="1" customWidth="1"/>
    <col min="2815" max="2815" width="14.42578125" style="29" customWidth="1"/>
    <col min="2816" max="2816" width="13.28515625" style="29" customWidth="1"/>
    <col min="2817" max="2818" width="11.7109375" style="29" bestFit="1" customWidth="1"/>
    <col min="2819" max="2819" width="13.5703125" style="29" customWidth="1"/>
    <col min="2820" max="2821" width="11.7109375" style="29" bestFit="1" customWidth="1"/>
    <col min="2822" max="2822" width="12.7109375" style="29" bestFit="1" customWidth="1"/>
    <col min="2823" max="2824" width="11.7109375" style="29" bestFit="1" customWidth="1"/>
    <col min="2825" max="2825" width="12.7109375" style="29" bestFit="1" customWidth="1"/>
    <col min="2826" max="2827" width="11.7109375" style="29" bestFit="1" customWidth="1"/>
    <col min="2828" max="2828" width="13.85546875" style="29" customWidth="1"/>
    <col min="2829" max="3050" width="11.42578125" style="29"/>
    <col min="3051" max="3051" width="4" style="29" bestFit="1" customWidth="1"/>
    <col min="3052" max="3052" width="24.140625" style="29" bestFit="1" customWidth="1"/>
    <col min="3053" max="3053" width="16.85546875" style="29" bestFit="1" customWidth="1"/>
    <col min="3054" max="3054" width="14.28515625" style="29" bestFit="1" customWidth="1"/>
    <col min="3055" max="3055" width="15.28515625" style="29" bestFit="1" customWidth="1"/>
    <col min="3056" max="3056" width="14.28515625" style="29" bestFit="1" customWidth="1"/>
    <col min="3057" max="3057" width="13.42578125" style="29" customWidth="1"/>
    <col min="3058" max="3059" width="15.28515625" style="29" bestFit="1" customWidth="1"/>
    <col min="3060" max="3060" width="14.28515625" style="29" bestFit="1" customWidth="1"/>
    <col min="3061" max="3061" width="15.28515625" style="29" bestFit="1" customWidth="1"/>
    <col min="3062" max="3065" width="14.28515625" style="29" bestFit="1" customWidth="1"/>
    <col min="3066" max="3066" width="16.85546875" style="29" bestFit="1" customWidth="1"/>
    <col min="3067" max="3067" width="13.85546875" style="29" bestFit="1" customWidth="1"/>
    <col min="3068" max="3068" width="13.85546875" style="29" customWidth="1"/>
    <col min="3069" max="3069" width="4" style="29" bestFit="1" customWidth="1"/>
    <col min="3070" max="3070" width="24.140625" style="29" bestFit="1" customWidth="1"/>
    <col min="3071" max="3071" width="14.42578125" style="29" customWidth="1"/>
    <col min="3072" max="3072" width="13.28515625" style="29" customWidth="1"/>
    <col min="3073" max="3074" width="11.7109375" style="29" bestFit="1" customWidth="1"/>
    <col min="3075" max="3075" width="13.5703125" style="29" customWidth="1"/>
    <col min="3076" max="3077" width="11.7109375" style="29" bestFit="1" customWidth="1"/>
    <col min="3078" max="3078" width="12.7109375" style="29" bestFit="1" customWidth="1"/>
    <col min="3079" max="3080" width="11.7109375" style="29" bestFit="1" customWidth="1"/>
    <col min="3081" max="3081" width="12.7109375" style="29" bestFit="1" customWidth="1"/>
    <col min="3082" max="3083" width="11.7109375" style="29" bestFit="1" customWidth="1"/>
    <col min="3084" max="3084" width="13.85546875" style="29" customWidth="1"/>
    <col min="3085" max="3306" width="11.42578125" style="29"/>
    <col min="3307" max="3307" width="4" style="29" bestFit="1" customWidth="1"/>
    <col min="3308" max="3308" width="24.140625" style="29" bestFit="1" customWidth="1"/>
    <col min="3309" max="3309" width="16.85546875" style="29" bestFit="1" customWidth="1"/>
    <col min="3310" max="3310" width="14.28515625" style="29" bestFit="1" customWidth="1"/>
    <col min="3311" max="3311" width="15.28515625" style="29" bestFit="1" customWidth="1"/>
    <col min="3312" max="3312" width="14.28515625" style="29" bestFit="1" customWidth="1"/>
    <col min="3313" max="3313" width="13.42578125" style="29" customWidth="1"/>
    <col min="3314" max="3315" width="15.28515625" style="29" bestFit="1" customWidth="1"/>
    <col min="3316" max="3316" width="14.28515625" style="29" bestFit="1" customWidth="1"/>
    <col min="3317" max="3317" width="15.28515625" style="29" bestFit="1" customWidth="1"/>
    <col min="3318" max="3321" width="14.28515625" style="29" bestFit="1" customWidth="1"/>
    <col min="3322" max="3322" width="16.85546875" style="29" bestFit="1" customWidth="1"/>
    <col min="3323" max="3323" width="13.85546875" style="29" bestFit="1" customWidth="1"/>
    <col min="3324" max="3324" width="13.85546875" style="29" customWidth="1"/>
    <col min="3325" max="3325" width="4" style="29" bestFit="1" customWidth="1"/>
    <col min="3326" max="3326" width="24.140625" style="29" bestFit="1" customWidth="1"/>
    <col min="3327" max="3327" width="14.42578125" style="29" customWidth="1"/>
    <col min="3328" max="3328" width="13.28515625" style="29" customWidth="1"/>
    <col min="3329" max="3330" width="11.7109375" style="29" bestFit="1" customWidth="1"/>
    <col min="3331" max="3331" width="13.5703125" style="29" customWidth="1"/>
    <col min="3332" max="3333" width="11.7109375" style="29" bestFit="1" customWidth="1"/>
    <col min="3334" max="3334" width="12.7109375" style="29" bestFit="1" customWidth="1"/>
    <col min="3335" max="3336" width="11.7109375" style="29" bestFit="1" customWidth="1"/>
    <col min="3337" max="3337" width="12.7109375" style="29" bestFit="1" customWidth="1"/>
    <col min="3338" max="3339" width="11.7109375" style="29" bestFit="1" customWidth="1"/>
    <col min="3340" max="3340" width="13.85546875" style="29" customWidth="1"/>
    <col min="3341" max="3562" width="11.42578125" style="29"/>
    <col min="3563" max="3563" width="4" style="29" bestFit="1" customWidth="1"/>
    <col min="3564" max="3564" width="24.140625" style="29" bestFit="1" customWidth="1"/>
    <col min="3565" max="3565" width="16.85546875" style="29" bestFit="1" customWidth="1"/>
    <col min="3566" max="3566" width="14.28515625" style="29" bestFit="1" customWidth="1"/>
    <col min="3567" max="3567" width="15.28515625" style="29" bestFit="1" customWidth="1"/>
    <col min="3568" max="3568" width="14.28515625" style="29" bestFit="1" customWidth="1"/>
    <col min="3569" max="3569" width="13.42578125" style="29" customWidth="1"/>
    <col min="3570" max="3571" width="15.28515625" style="29" bestFit="1" customWidth="1"/>
    <col min="3572" max="3572" width="14.28515625" style="29" bestFit="1" customWidth="1"/>
    <col min="3573" max="3573" width="15.28515625" style="29" bestFit="1" customWidth="1"/>
    <col min="3574" max="3577" width="14.28515625" style="29" bestFit="1" customWidth="1"/>
    <col min="3578" max="3578" width="16.85546875" style="29" bestFit="1" customWidth="1"/>
    <col min="3579" max="3579" width="13.85546875" style="29" bestFit="1" customWidth="1"/>
    <col min="3580" max="3580" width="13.85546875" style="29" customWidth="1"/>
    <col min="3581" max="3581" width="4" style="29" bestFit="1" customWidth="1"/>
    <col min="3582" max="3582" width="24.140625" style="29" bestFit="1" customWidth="1"/>
    <col min="3583" max="3583" width="14.42578125" style="29" customWidth="1"/>
    <col min="3584" max="3584" width="13.28515625" style="29" customWidth="1"/>
    <col min="3585" max="3586" width="11.7109375" style="29" bestFit="1" customWidth="1"/>
    <col min="3587" max="3587" width="13.5703125" style="29" customWidth="1"/>
    <col min="3588" max="3589" width="11.7109375" style="29" bestFit="1" customWidth="1"/>
    <col min="3590" max="3590" width="12.7109375" style="29" bestFit="1" customWidth="1"/>
    <col min="3591" max="3592" width="11.7109375" style="29" bestFit="1" customWidth="1"/>
    <col min="3593" max="3593" width="12.7109375" style="29" bestFit="1" customWidth="1"/>
    <col min="3594" max="3595" width="11.7109375" style="29" bestFit="1" customWidth="1"/>
    <col min="3596" max="3596" width="13.85546875" style="29" customWidth="1"/>
    <col min="3597" max="3818" width="11.42578125" style="29"/>
    <col min="3819" max="3819" width="4" style="29" bestFit="1" customWidth="1"/>
    <col min="3820" max="3820" width="24.140625" style="29" bestFit="1" customWidth="1"/>
    <col min="3821" max="3821" width="16.85546875" style="29" bestFit="1" customWidth="1"/>
    <col min="3822" max="3822" width="14.28515625" style="29" bestFit="1" customWidth="1"/>
    <col min="3823" max="3823" width="15.28515625" style="29" bestFit="1" customWidth="1"/>
    <col min="3824" max="3824" width="14.28515625" style="29" bestFit="1" customWidth="1"/>
    <col min="3825" max="3825" width="13.42578125" style="29" customWidth="1"/>
    <col min="3826" max="3827" width="15.28515625" style="29" bestFit="1" customWidth="1"/>
    <col min="3828" max="3828" width="14.28515625" style="29" bestFit="1" customWidth="1"/>
    <col min="3829" max="3829" width="15.28515625" style="29" bestFit="1" customWidth="1"/>
    <col min="3830" max="3833" width="14.28515625" style="29" bestFit="1" customWidth="1"/>
    <col min="3834" max="3834" width="16.85546875" style="29" bestFit="1" customWidth="1"/>
    <col min="3835" max="3835" width="13.85546875" style="29" bestFit="1" customWidth="1"/>
    <col min="3836" max="3836" width="13.85546875" style="29" customWidth="1"/>
    <col min="3837" max="3837" width="4" style="29" bestFit="1" customWidth="1"/>
    <col min="3838" max="3838" width="24.140625" style="29" bestFit="1" customWidth="1"/>
    <col min="3839" max="3839" width="14.42578125" style="29" customWidth="1"/>
    <col min="3840" max="3840" width="13.28515625" style="29" customWidth="1"/>
    <col min="3841" max="3842" width="11.7109375" style="29" bestFit="1" customWidth="1"/>
    <col min="3843" max="3843" width="13.5703125" style="29" customWidth="1"/>
    <col min="3844" max="3845" width="11.7109375" style="29" bestFit="1" customWidth="1"/>
    <col min="3846" max="3846" width="12.7109375" style="29" bestFit="1" customWidth="1"/>
    <col min="3847" max="3848" width="11.7109375" style="29" bestFit="1" customWidth="1"/>
    <col min="3849" max="3849" width="12.7109375" style="29" bestFit="1" customWidth="1"/>
    <col min="3850" max="3851" width="11.7109375" style="29" bestFit="1" customWidth="1"/>
    <col min="3852" max="3852" width="13.85546875" style="29" customWidth="1"/>
    <col min="3853" max="4074" width="11.42578125" style="29"/>
    <col min="4075" max="4075" width="4" style="29" bestFit="1" customWidth="1"/>
    <col min="4076" max="4076" width="24.140625" style="29" bestFit="1" customWidth="1"/>
    <col min="4077" max="4077" width="16.85546875" style="29" bestFit="1" customWidth="1"/>
    <col min="4078" max="4078" width="14.28515625" style="29" bestFit="1" customWidth="1"/>
    <col min="4079" max="4079" width="15.28515625" style="29" bestFit="1" customWidth="1"/>
    <col min="4080" max="4080" width="14.28515625" style="29" bestFit="1" customWidth="1"/>
    <col min="4081" max="4081" width="13.42578125" style="29" customWidth="1"/>
    <col min="4082" max="4083" width="15.28515625" style="29" bestFit="1" customWidth="1"/>
    <col min="4084" max="4084" width="14.28515625" style="29" bestFit="1" customWidth="1"/>
    <col min="4085" max="4085" width="15.28515625" style="29" bestFit="1" customWidth="1"/>
    <col min="4086" max="4089" width="14.28515625" style="29" bestFit="1" customWidth="1"/>
    <col min="4090" max="4090" width="16.85546875" style="29" bestFit="1" customWidth="1"/>
    <col min="4091" max="4091" width="13.85546875" style="29" bestFit="1" customWidth="1"/>
    <col min="4092" max="4092" width="13.85546875" style="29" customWidth="1"/>
    <col min="4093" max="4093" width="4" style="29" bestFit="1" customWidth="1"/>
    <col min="4094" max="4094" width="24.140625" style="29" bestFit="1" customWidth="1"/>
    <col min="4095" max="4095" width="14.42578125" style="29" customWidth="1"/>
    <col min="4096" max="4096" width="13.28515625" style="29" customWidth="1"/>
    <col min="4097" max="4098" width="11.7109375" style="29" bestFit="1" customWidth="1"/>
    <col min="4099" max="4099" width="13.5703125" style="29" customWidth="1"/>
    <col min="4100" max="4101" width="11.7109375" style="29" bestFit="1" customWidth="1"/>
    <col min="4102" max="4102" width="12.7109375" style="29" bestFit="1" customWidth="1"/>
    <col min="4103" max="4104" width="11.7109375" style="29" bestFit="1" customWidth="1"/>
    <col min="4105" max="4105" width="12.7109375" style="29" bestFit="1" customWidth="1"/>
    <col min="4106" max="4107" width="11.7109375" style="29" bestFit="1" customWidth="1"/>
    <col min="4108" max="4108" width="13.85546875" style="29" customWidth="1"/>
    <col min="4109" max="4330" width="11.42578125" style="29"/>
    <col min="4331" max="4331" width="4" style="29" bestFit="1" customWidth="1"/>
    <col min="4332" max="4332" width="24.140625" style="29" bestFit="1" customWidth="1"/>
    <col min="4333" max="4333" width="16.85546875" style="29" bestFit="1" customWidth="1"/>
    <col min="4334" max="4334" width="14.28515625" style="29" bestFit="1" customWidth="1"/>
    <col min="4335" max="4335" width="15.28515625" style="29" bestFit="1" customWidth="1"/>
    <col min="4336" max="4336" width="14.28515625" style="29" bestFit="1" customWidth="1"/>
    <col min="4337" max="4337" width="13.42578125" style="29" customWidth="1"/>
    <col min="4338" max="4339" width="15.28515625" style="29" bestFit="1" customWidth="1"/>
    <col min="4340" max="4340" width="14.28515625" style="29" bestFit="1" customWidth="1"/>
    <col min="4341" max="4341" width="15.28515625" style="29" bestFit="1" customWidth="1"/>
    <col min="4342" max="4345" width="14.28515625" style="29" bestFit="1" customWidth="1"/>
    <col min="4346" max="4346" width="16.85546875" style="29" bestFit="1" customWidth="1"/>
    <col min="4347" max="4347" width="13.85546875" style="29" bestFit="1" customWidth="1"/>
    <col min="4348" max="4348" width="13.85546875" style="29" customWidth="1"/>
    <col min="4349" max="4349" width="4" style="29" bestFit="1" customWidth="1"/>
    <col min="4350" max="4350" width="24.140625" style="29" bestFit="1" customWidth="1"/>
    <col min="4351" max="4351" width="14.42578125" style="29" customWidth="1"/>
    <col min="4352" max="4352" width="13.28515625" style="29" customWidth="1"/>
    <col min="4353" max="4354" width="11.7109375" style="29" bestFit="1" customWidth="1"/>
    <col min="4355" max="4355" width="13.5703125" style="29" customWidth="1"/>
    <col min="4356" max="4357" width="11.7109375" style="29" bestFit="1" customWidth="1"/>
    <col min="4358" max="4358" width="12.7109375" style="29" bestFit="1" customWidth="1"/>
    <col min="4359" max="4360" width="11.7109375" style="29" bestFit="1" customWidth="1"/>
    <col min="4361" max="4361" width="12.7109375" style="29" bestFit="1" customWidth="1"/>
    <col min="4362" max="4363" width="11.7109375" style="29" bestFit="1" customWidth="1"/>
    <col min="4364" max="4364" width="13.85546875" style="29" customWidth="1"/>
    <col min="4365" max="4586" width="11.42578125" style="29"/>
    <col min="4587" max="4587" width="4" style="29" bestFit="1" customWidth="1"/>
    <col min="4588" max="4588" width="24.140625" style="29" bestFit="1" customWidth="1"/>
    <col min="4589" max="4589" width="16.85546875" style="29" bestFit="1" customWidth="1"/>
    <col min="4590" max="4590" width="14.28515625" style="29" bestFit="1" customWidth="1"/>
    <col min="4591" max="4591" width="15.28515625" style="29" bestFit="1" customWidth="1"/>
    <col min="4592" max="4592" width="14.28515625" style="29" bestFit="1" customWidth="1"/>
    <col min="4593" max="4593" width="13.42578125" style="29" customWidth="1"/>
    <col min="4594" max="4595" width="15.28515625" style="29" bestFit="1" customWidth="1"/>
    <col min="4596" max="4596" width="14.28515625" style="29" bestFit="1" customWidth="1"/>
    <col min="4597" max="4597" width="15.28515625" style="29" bestFit="1" customWidth="1"/>
    <col min="4598" max="4601" width="14.28515625" style="29" bestFit="1" customWidth="1"/>
    <col min="4602" max="4602" width="16.85546875" style="29" bestFit="1" customWidth="1"/>
    <col min="4603" max="4603" width="13.85546875" style="29" bestFit="1" customWidth="1"/>
    <col min="4604" max="4604" width="13.85546875" style="29" customWidth="1"/>
    <col min="4605" max="4605" width="4" style="29" bestFit="1" customWidth="1"/>
    <col min="4606" max="4606" width="24.140625" style="29" bestFit="1" customWidth="1"/>
    <col min="4607" max="4607" width="14.42578125" style="29" customWidth="1"/>
    <col min="4608" max="4608" width="13.28515625" style="29" customWidth="1"/>
    <col min="4609" max="4610" width="11.7109375" style="29" bestFit="1" customWidth="1"/>
    <col min="4611" max="4611" width="13.5703125" style="29" customWidth="1"/>
    <col min="4612" max="4613" width="11.7109375" style="29" bestFit="1" customWidth="1"/>
    <col min="4614" max="4614" width="12.7109375" style="29" bestFit="1" customWidth="1"/>
    <col min="4615" max="4616" width="11.7109375" style="29" bestFit="1" customWidth="1"/>
    <col min="4617" max="4617" width="12.7109375" style="29" bestFit="1" customWidth="1"/>
    <col min="4618" max="4619" width="11.7109375" style="29" bestFit="1" customWidth="1"/>
    <col min="4620" max="4620" width="13.85546875" style="29" customWidth="1"/>
    <col min="4621" max="4842" width="11.42578125" style="29"/>
    <col min="4843" max="4843" width="4" style="29" bestFit="1" customWidth="1"/>
    <col min="4844" max="4844" width="24.140625" style="29" bestFit="1" customWidth="1"/>
    <col min="4845" max="4845" width="16.85546875" style="29" bestFit="1" customWidth="1"/>
    <col min="4846" max="4846" width="14.28515625" style="29" bestFit="1" customWidth="1"/>
    <col min="4847" max="4847" width="15.28515625" style="29" bestFit="1" customWidth="1"/>
    <col min="4848" max="4848" width="14.28515625" style="29" bestFit="1" customWidth="1"/>
    <col min="4849" max="4849" width="13.42578125" style="29" customWidth="1"/>
    <col min="4850" max="4851" width="15.28515625" style="29" bestFit="1" customWidth="1"/>
    <col min="4852" max="4852" width="14.28515625" style="29" bestFit="1" customWidth="1"/>
    <col min="4853" max="4853" width="15.28515625" style="29" bestFit="1" customWidth="1"/>
    <col min="4854" max="4857" width="14.28515625" style="29" bestFit="1" customWidth="1"/>
    <col min="4858" max="4858" width="16.85546875" style="29" bestFit="1" customWidth="1"/>
    <col min="4859" max="4859" width="13.85546875" style="29" bestFit="1" customWidth="1"/>
    <col min="4860" max="4860" width="13.85546875" style="29" customWidth="1"/>
    <col min="4861" max="4861" width="4" style="29" bestFit="1" customWidth="1"/>
    <col min="4862" max="4862" width="24.140625" style="29" bestFit="1" customWidth="1"/>
    <col min="4863" max="4863" width="14.42578125" style="29" customWidth="1"/>
    <col min="4864" max="4864" width="13.28515625" style="29" customWidth="1"/>
    <col min="4865" max="4866" width="11.7109375" style="29" bestFit="1" customWidth="1"/>
    <col min="4867" max="4867" width="13.5703125" style="29" customWidth="1"/>
    <col min="4868" max="4869" width="11.7109375" style="29" bestFit="1" customWidth="1"/>
    <col min="4870" max="4870" width="12.7109375" style="29" bestFit="1" customWidth="1"/>
    <col min="4871" max="4872" width="11.7109375" style="29" bestFit="1" customWidth="1"/>
    <col min="4873" max="4873" width="12.7109375" style="29" bestFit="1" customWidth="1"/>
    <col min="4874" max="4875" width="11.7109375" style="29" bestFit="1" customWidth="1"/>
    <col min="4876" max="4876" width="13.85546875" style="29" customWidth="1"/>
    <col min="4877" max="5098" width="11.42578125" style="29"/>
    <col min="5099" max="5099" width="4" style="29" bestFit="1" customWidth="1"/>
    <col min="5100" max="5100" width="24.140625" style="29" bestFit="1" customWidth="1"/>
    <col min="5101" max="5101" width="16.85546875" style="29" bestFit="1" customWidth="1"/>
    <col min="5102" max="5102" width="14.28515625" style="29" bestFit="1" customWidth="1"/>
    <col min="5103" max="5103" width="15.28515625" style="29" bestFit="1" customWidth="1"/>
    <col min="5104" max="5104" width="14.28515625" style="29" bestFit="1" customWidth="1"/>
    <col min="5105" max="5105" width="13.42578125" style="29" customWidth="1"/>
    <col min="5106" max="5107" width="15.28515625" style="29" bestFit="1" customWidth="1"/>
    <col min="5108" max="5108" width="14.28515625" style="29" bestFit="1" customWidth="1"/>
    <col min="5109" max="5109" width="15.28515625" style="29" bestFit="1" customWidth="1"/>
    <col min="5110" max="5113" width="14.28515625" style="29" bestFit="1" customWidth="1"/>
    <col min="5114" max="5114" width="16.85546875" style="29" bestFit="1" customWidth="1"/>
    <col min="5115" max="5115" width="13.85546875" style="29" bestFit="1" customWidth="1"/>
    <col min="5116" max="5116" width="13.85546875" style="29" customWidth="1"/>
    <col min="5117" max="5117" width="4" style="29" bestFit="1" customWidth="1"/>
    <col min="5118" max="5118" width="24.140625" style="29" bestFit="1" customWidth="1"/>
    <col min="5119" max="5119" width="14.42578125" style="29" customWidth="1"/>
    <col min="5120" max="5120" width="13.28515625" style="29" customWidth="1"/>
    <col min="5121" max="5122" width="11.7109375" style="29" bestFit="1" customWidth="1"/>
    <col min="5123" max="5123" width="13.5703125" style="29" customWidth="1"/>
    <col min="5124" max="5125" width="11.7109375" style="29" bestFit="1" customWidth="1"/>
    <col min="5126" max="5126" width="12.7109375" style="29" bestFit="1" customWidth="1"/>
    <col min="5127" max="5128" width="11.7109375" style="29" bestFit="1" customWidth="1"/>
    <col min="5129" max="5129" width="12.7109375" style="29" bestFit="1" customWidth="1"/>
    <col min="5130" max="5131" width="11.7109375" style="29" bestFit="1" customWidth="1"/>
    <col min="5132" max="5132" width="13.85546875" style="29" customWidth="1"/>
    <col min="5133" max="5354" width="11.42578125" style="29"/>
    <col min="5355" max="5355" width="4" style="29" bestFit="1" customWidth="1"/>
    <col min="5356" max="5356" width="24.140625" style="29" bestFit="1" customWidth="1"/>
    <col min="5357" max="5357" width="16.85546875" style="29" bestFit="1" customWidth="1"/>
    <col min="5358" max="5358" width="14.28515625" style="29" bestFit="1" customWidth="1"/>
    <col min="5359" max="5359" width="15.28515625" style="29" bestFit="1" customWidth="1"/>
    <col min="5360" max="5360" width="14.28515625" style="29" bestFit="1" customWidth="1"/>
    <col min="5361" max="5361" width="13.42578125" style="29" customWidth="1"/>
    <col min="5362" max="5363" width="15.28515625" style="29" bestFit="1" customWidth="1"/>
    <col min="5364" max="5364" width="14.28515625" style="29" bestFit="1" customWidth="1"/>
    <col min="5365" max="5365" width="15.28515625" style="29" bestFit="1" customWidth="1"/>
    <col min="5366" max="5369" width="14.28515625" style="29" bestFit="1" customWidth="1"/>
    <col min="5370" max="5370" width="16.85546875" style="29" bestFit="1" customWidth="1"/>
    <col min="5371" max="5371" width="13.85546875" style="29" bestFit="1" customWidth="1"/>
    <col min="5372" max="5372" width="13.85546875" style="29" customWidth="1"/>
    <col min="5373" max="5373" width="4" style="29" bestFit="1" customWidth="1"/>
    <col min="5374" max="5374" width="24.140625" style="29" bestFit="1" customWidth="1"/>
    <col min="5375" max="5375" width="14.42578125" style="29" customWidth="1"/>
    <col min="5376" max="5376" width="13.28515625" style="29" customWidth="1"/>
    <col min="5377" max="5378" width="11.7109375" style="29" bestFit="1" customWidth="1"/>
    <col min="5379" max="5379" width="13.5703125" style="29" customWidth="1"/>
    <col min="5380" max="5381" width="11.7109375" style="29" bestFit="1" customWidth="1"/>
    <col min="5382" max="5382" width="12.7109375" style="29" bestFit="1" customWidth="1"/>
    <col min="5383" max="5384" width="11.7109375" style="29" bestFit="1" customWidth="1"/>
    <col min="5385" max="5385" width="12.7109375" style="29" bestFit="1" customWidth="1"/>
    <col min="5386" max="5387" width="11.7109375" style="29" bestFit="1" customWidth="1"/>
    <col min="5388" max="5388" width="13.85546875" style="29" customWidth="1"/>
    <col min="5389" max="5610" width="11.42578125" style="29"/>
    <col min="5611" max="5611" width="4" style="29" bestFit="1" customWidth="1"/>
    <col min="5612" max="5612" width="24.140625" style="29" bestFit="1" customWidth="1"/>
    <col min="5613" max="5613" width="16.85546875" style="29" bestFit="1" customWidth="1"/>
    <col min="5614" max="5614" width="14.28515625" style="29" bestFit="1" customWidth="1"/>
    <col min="5615" max="5615" width="15.28515625" style="29" bestFit="1" customWidth="1"/>
    <col min="5616" max="5616" width="14.28515625" style="29" bestFit="1" customWidth="1"/>
    <col min="5617" max="5617" width="13.42578125" style="29" customWidth="1"/>
    <col min="5618" max="5619" width="15.28515625" style="29" bestFit="1" customWidth="1"/>
    <col min="5620" max="5620" width="14.28515625" style="29" bestFit="1" customWidth="1"/>
    <col min="5621" max="5621" width="15.28515625" style="29" bestFit="1" customWidth="1"/>
    <col min="5622" max="5625" width="14.28515625" style="29" bestFit="1" customWidth="1"/>
    <col min="5626" max="5626" width="16.85546875" style="29" bestFit="1" customWidth="1"/>
    <col min="5627" max="5627" width="13.85546875" style="29" bestFit="1" customWidth="1"/>
    <col min="5628" max="5628" width="13.85546875" style="29" customWidth="1"/>
    <col min="5629" max="5629" width="4" style="29" bestFit="1" customWidth="1"/>
    <col min="5630" max="5630" width="24.140625" style="29" bestFit="1" customWidth="1"/>
    <col min="5631" max="5631" width="14.42578125" style="29" customWidth="1"/>
    <col min="5632" max="5632" width="13.28515625" style="29" customWidth="1"/>
    <col min="5633" max="5634" width="11.7109375" style="29" bestFit="1" customWidth="1"/>
    <col min="5635" max="5635" width="13.5703125" style="29" customWidth="1"/>
    <col min="5636" max="5637" width="11.7109375" style="29" bestFit="1" customWidth="1"/>
    <col min="5638" max="5638" width="12.7109375" style="29" bestFit="1" customWidth="1"/>
    <col min="5639" max="5640" width="11.7109375" style="29" bestFit="1" customWidth="1"/>
    <col min="5641" max="5641" width="12.7109375" style="29" bestFit="1" customWidth="1"/>
    <col min="5642" max="5643" width="11.7109375" style="29" bestFit="1" customWidth="1"/>
    <col min="5644" max="5644" width="13.85546875" style="29" customWidth="1"/>
    <col min="5645" max="5866" width="11.42578125" style="29"/>
    <col min="5867" max="5867" width="4" style="29" bestFit="1" customWidth="1"/>
    <col min="5868" max="5868" width="24.140625" style="29" bestFit="1" customWidth="1"/>
    <col min="5869" max="5869" width="16.85546875" style="29" bestFit="1" customWidth="1"/>
    <col min="5870" max="5870" width="14.28515625" style="29" bestFit="1" customWidth="1"/>
    <col min="5871" max="5871" width="15.28515625" style="29" bestFit="1" customWidth="1"/>
    <col min="5872" max="5872" width="14.28515625" style="29" bestFit="1" customWidth="1"/>
    <col min="5873" max="5873" width="13.42578125" style="29" customWidth="1"/>
    <col min="5874" max="5875" width="15.28515625" style="29" bestFit="1" customWidth="1"/>
    <col min="5876" max="5876" width="14.28515625" style="29" bestFit="1" customWidth="1"/>
    <col min="5877" max="5877" width="15.28515625" style="29" bestFit="1" customWidth="1"/>
    <col min="5878" max="5881" width="14.28515625" style="29" bestFit="1" customWidth="1"/>
    <col min="5882" max="5882" width="16.85546875" style="29" bestFit="1" customWidth="1"/>
    <col min="5883" max="5883" width="13.85546875" style="29" bestFit="1" customWidth="1"/>
    <col min="5884" max="5884" width="13.85546875" style="29" customWidth="1"/>
    <col min="5885" max="5885" width="4" style="29" bestFit="1" customWidth="1"/>
    <col min="5886" max="5886" width="24.140625" style="29" bestFit="1" customWidth="1"/>
    <col min="5887" max="5887" width="14.42578125" style="29" customWidth="1"/>
    <col min="5888" max="5888" width="13.28515625" style="29" customWidth="1"/>
    <col min="5889" max="5890" width="11.7109375" style="29" bestFit="1" customWidth="1"/>
    <col min="5891" max="5891" width="13.5703125" style="29" customWidth="1"/>
    <col min="5892" max="5893" width="11.7109375" style="29" bestFit="1" customWidth="1"/>
    <col min="5894" max="5894" width="12.7109375" style="29" bestFit="1" customWidth="1"/>
    <col min="5895" max="5896" width="11.7109375" style="29" bestFit="1" customWidth="1"/>
    <col min="5897" max="5897" width="12.7109375" style="29" bestFit="1" customWidth="1"/>
    <col min="5898" max="5899" width="11.7109375" style="29" bestFit="1" customWidth="1"/>
    <col min="5900" max="5900" width="13.85546875" style="29" customWidth="1"/>
    <col min="5901" max="6122" width="11.42578125" style="29"/>
    <col min="6123" max="6123" width="4" style="29" bestFit="1" customWidth="1"/>
    <col min="6124" max="6124" width="24.140625" style="29" bestFit="1" customWidth="1"/>
    <col min="6125" max="6125" width="16.85546875" style="29" bestFit="1" customWidth="1"/>
    <col min="6126" max="6126" width="14.28515625" style="29" bestFit="1" customWidth="1"/>
    <col min="6127" max="6127" width="15.28515625" style="29" bestFit="1" customWidth="1"/>
    <col min="6128" max="6128" width="14.28515625" style="29" bestFit="1" customWidth="1"/>
    <col min="6129" max="6129" width="13.42578125" style="29" customWidth="1"/>
    <col min="6130" max="6131" width="15.28515625" style="29" bestFit="1" customWidth="1"/>
    <col min="6132" max="6132" width="14.28515625" style="29" bestFit="1" customWidth="1"/>
    <col min="6133" max="6133" width="15.28515625" style="29" bestFit="1" customWidth="1"/>
    <col min="6134" max="6137" width="14.28515625" style="29" bestFit="1" customWidth="1"/>
    <col min="6138" max="6138" width="16.85546875" style="29" bestFit="1" customWidth="1"/>
    <col min="6139" max="6139" width="13.85546875" style="29" bestFit="1" customWidth="1"/>
    <col min="6140" max="6140" width="13.85546875" style="29" customWidth="1"/>
    <col min="6141" max="6141" width="4" style="29" bestFit="1" customWidth="1"/>
    <col min="6142" max="6142" width="24.140625" style="29" bestFit="1" customWidth="1"/>
    <col min="6143" max="6143" width="14.42578125" style="29" customWidth="1"/>
    <col min="6144" max="6144" width="13.28515625" style="29" customWidth="1"/>
    <col min="6145" max="6146" width="11.7109375" style="29" bestFit="1" customWidth="1"/>
    <col min="6147" max="6147" width="13.5703125" style="29" customWidth="1"/>
    <col min="6148" max="6149" width="11.7109375" style="29" bestFit="1" customWidth="1"/>
    <col min="6150" max="6150" width="12.7109375" style="29" bestFit="1" customWidth="1"/>
    <col min="6151" max="6152" width="11.7109375" style="29" bestFit="1" customWidth="1"/>
    <col min="6153" max="6153" width="12.7109375" style="29" bestFit="1" customWidth="1"/>
    <col min="6154" max="6155" width="11.7109375" style="29" bestFit="1" customWidth="1"/>
    <col min="6156" max="6156" width="13.85546875" style="29" customWidth="1"/>
    <col min="6157" max="6378" width="11.42578125" style="29"/>
    <col min="6379" max="6379" width="4" style="29" bestFit="1" customWidth="1"/>
    <col min="6380" max="6380" width="24.140625" style="29" bestFit="1" customWidth="1"/>
    <col min="6381" max="6381" width="16.85546875" style="29" bestFit="1" customWidth="1"/>
    <col min="6382" max="6382" width="14.28515625" style="29" bestFit="1" customWidth="1"/>
    <col min="6383" max="6383" width="15.28515625" style="29" bestFit="1" customWidth="1"/>
    <col min="6384" max="6384" width="14.28515625" style="29" bestFit="1" customWidth="1"/>
    <col min="6385" max="6385" width="13.42578125" style="29" customWidth="1"/>
    <col min="6386" max="6387" width="15.28515625" style="29" bestFit="1" customWidth="1"/>
    <col min="6388" max="6388" width="14.28515625" style="29" bestFit="1" customWidth="1"/>
    <col min="6389" max="6389" width="15.28515625" style="29" bestFit="1" customWidth="1"/>
    <col min="6390" max="6393" width="14.28515625" style="29" bestFit="1" customWidth="1"/>
    <col min="6394" max="6394" width="16.85546875" style="29" bestFit="1" customWidth="1"/>
    <col min="6395" max="6395" width="13.85546875" style="29" bestFit="1" customWidth="1"/>
    <col min="6396" max="6396" width="13.85546875" style="29" customWidth="1"/>
    <col min="6397" max="6397" width="4" style="29" bestFit="1" customWidth="1"/>
    <col min="6398" max="6398" width="24.140625" style="29" bestFit="1" customWidth="1"/>
    <col min="6399" max="6399" width="14.42578125" style="29" customWidth="1"/>
    <col min="6400" max="6400" width="13.28515625" style="29" customWidth="1"/>
    <col min="6401" max="6402" width="11.7109375" style="29" bestFit="1" customWidth="1"/>
    <col min="6403" max="6403" width="13.5703125" style="29" customWidth="1"/>
    <col min="6404" max="6405" width="11.7109375" style="29" bestFit="1" customWidth="1"/>
    <col min="6406" max="6406" width="12.7109375" style="29" bestFit="1" customWidth="1"/>
    <col min="6407" max="6408" width="11.7109375" style="29" bestFit="1" customWidth="1"/>
    <col min="6409" max="6409" width="12.7109375" style="29" bestFit="1" customWidth="1"/>
    <col min="6410" max="6411" width="11.7109375" style="29" bestFit="1" customWidth="1"/>
    <col min="6412" max="6412" width="13.85546875" style="29" customWidth="1"/>
    <col min="6413" max="6634" width="11.42578125" style="29"/>
    <col min="6635" max="6635" width="4" style="29" bestFit="1" customWidth="1"/>
    <col min="6636" max="6636" width="24.140625" style="29" bestFit="1" customWidth="1"/>
    <col min="6637" max="6637" width="16.85546875" style="29" bestFit="1" customWidth="1"/>
    <col min="6638" max="6638" width="14.28515625" style="29" bestFit="1" customWidth="1"/>
    <col min="6639" max="6639" width="15.28515625" style="29" bestFit="1" customWidth="1"/>
    <col min="6640" max="6640" width="14.28515625" style="29" bestFit="1" customWidth="1"/>
    <col min="6641" max="6641" width="13.42578125" style="29" customWidth="1"/>
    <col min="6642" max="6643" width="15.28515625" style="29" bestFit="1" customWidth="1"/>
    <col min="6644" max="6644" width="14.28515625" style="29" bestFit="1" customWidth="1"/>
    <col min="6645" max="6645" width="15.28515625" style="29" bestFit="1" customWidth="1"/>
    <col min="6646" max="6649" width="14.28515625" style="29" bestFit="1" customWidth="1"/>
    <col min="6650" max="6650" width="16.85546875" style="29" bestFit="1" customWidth="1"/>
    <col min="6651" max="6651" width="13.85546875" style="29" bestFit="1" customWidth="1"/>
    <col min="6652" max="6652" width="13.85546875" style="29" customWidth="1"/>
    <col min="6653" max="6653" width="4" style="29" bestFit="1" customWidth="1"/>
    <col min="6654" max="6654" width="24.140625" style="29" bestFit="1" customWidth="1"/>
    <col min="6655" max="6655" width="14.42578125" style="29" customWidth="1"/>
    <col min="6656" max="6656" width="13.28515625" style="29" customWidth="1"/>
    <col min="6657" max="6658" width="11.7109375" style="29" bestFit="1" customWidth="1"/>
    <col min="6659" max="6659" width="13.5703125" style="29" customWidth="1"/>
    <col min="6660" max="6661" width="11.7109375" style="29" bestFit="1" customWidth="1"/>
    <col min="6662" max="6662" width="12.7109375" style="29" bestFit="1" customWidth="1"/>
    <col min="6663" max="6664" width="11.7109375" style="29" bestFit="1" customWidth="1"/>
    <col min="6665" max="6665" width="12.7109375" style="29" bestFit="1" customWidth="1"/>
    <col min="6666" max="6667" width="11.7109375" style="29" bestFit="1" customWidth="1"/>
    <col min="6668" max="6668" width="13.85546875" style="29" customWidth="1"/>
    <col min="6669" max="6890" width="11.42578125" style="29"/>
    <col min="6891" max="6891" width="4" style="29" bestFit="1" customWidth="1"/>
    <col min="6892" max="6892" width="24.140625" style="29" bestFit="1" customWidth="1"/>
    <col min="6893" max="6893" width="16.85546875" style="29" bestFit="1" customWidth="1"/>
    <col min="6894" max="6894" width="14.28515625" style="29" bestFit="1" customWidth="1"/>
    <col min="6895" max="6895" width="15.28515625" style="29" bestFit="1" customWidth="1"/>
    <col min="6896" max="6896" width="14.28515625" style="29" bestFit="1" customWidth="1"/>
    <col min="6897" max="6897" width="13.42578125" style="29" customWidth="1"/>
    <col min="6898" max="6899" width="15.28515625" style="29" bestFit="1" customWidth="1"/>
    <col min="6900" max="6900" width="14.28515625" style="29" bestFit="1" customWidth="1"/>
    <col min="6901" max="6901" width="15.28515625" style="29" bestFit="1" customWidth="1"/>
    <col min="6902" max="6905" width="14.28515625" style="29" bestFit="1" customWidth="1"/>
    <col min="6906" max="6906" width="16.85546875" style="29" bestFit="1" customWidth="1"/>
    <col min="6907" max="6907" width="13.85546875" style="29" bestFit="1" customWidth="1"/>
    <col min="6908" max="6908" width="13.85546875" style="29" customWidth="1"/>
    <col min="6909" max="6909" width="4" style="29" bestFit="1" customWidth="1"/>
    <col min="6910" max="6910" width="24.140625" style="29" bestFit="1" customWidth="1"/>
    <col min="6911" max="6911" width="14.42578125" style="29" customWidth="1"/>
    <col min="6912" max="6912" width="13.28515625" style="29" customWidth="1"/>
    <col min="6913" max="6914" width="11.7109375" style="29" bestFit="1" customWidth="1"/>
    <col min="6915" max="6915" width="13.5703125" style="29" customWidth="1"/>
    <col min="6916" max="6917" width="11.7109375" style="29" bestFit="1" customWidth="1"/>
    <col min="6918" max="6918" width="12.7109375" style="29" bestFit="1" customWidth="1"/>
    <col min="6919" max="6920" width="11.7109375" style="29" bestFit="1" customWidth="1"/>
    <col min="6921" max="6921" width="12.7109375" style="29" bestFit="1" customWidth="1"/>
    <col min="6922" max="6923" width="11.7109375" style="29" bestFit="1" customWidth="1"/>
    <col min="6924" max="6924" width="13.85546875" style="29" customWidth="1"/>
    <col min="6925" max="7146" width="11.42578125" style="29"/>
    <col min="7147" max="7147" width="4" style="29" bestFit="1" customWidth="1"/>
    <col min="7148" max="7148" width="24.140625" style="29" bestFit="1" customWidth="1"/>
    <col min="7149" max="7149" width="16.85546875" style="29" bestFit="1" customWidth="1"/>
    <col min="7150" max="7150" width="14.28515625" style="29" bestFit="1" customWidth="1"/>
    <col min="7151" max="7151" width="15.28515625" style="29" bestFit="1" customWidth="1"/>
    <col min="7152" max="7152" width="14.28515625" style="29" bestFit="1" customWidth="1"/>
    <col min="7153" max="7153" width="13.42578125" style="29" customWidth="1"/>
    <col min="7154" max="7155" width="15.28515625" style="29" bestFit="1" customWidth="1"/>
    <col min="7156" max="7156" width="14.28515625" style="29" bestFit="1" customWidth="1"/>
    <col min="7157" max="7157" width="15.28515625" style="29" bestFit="1" customWidth="1"/>
    <col min="7158" max="7161" width="14.28515625" style="29" bestFit="1" customWidth="1"/>
    <col min="7162" max="7162" width="16.85546875" style="29" bestFit="1" customWidth="1"/>
    <col min="7163" max="7163" width="13.85546875" style="29" bestFit="1" customWidth="1"/>
    <col min="7164" max="7164" width="13.85546875" style="29" customWidth="1"/>
    <col min="7165" max="7165" width="4" style="29" bestFit="1" customWidth="1"/>
    <col min="7166" max="7166" width="24.140625" style="29" bestFit="1" customWidth="1"/>
    <col min="7167" max="7167" width="14.42578125" style="29" customWidth="1"/>
    <col min="7168" max="7168" width="13.28515625" style="29" customWidth="1"/>
    <col min="7169" max="7170" width="11.7109375" style="29" bestFit="1" customWidth="1"/>
    <col min="7171" max="7171" width="13.5703125" style="29" customWidth="1"/>
    <col min="7172" max="7173" width="11.7109375" style="29" bestFit="1" customWidth="1"/>
    <col min="7174" max="7174" width="12.7109375" style="29" bestFit="1" customWidth="1"/>
    <col min="7175" max="7176" width="11.7109375" style="29" bestFit="1" customWidth="1"/>
    <col min="7177" max="7177" width="12.7109375" style="29" bestFit="1" customWidth="1"/>
    <col min="7178" max="7179" width="11.7109375" style="29" bestFit="1" customWidth="1"/>
    <col min="7180" max="7180" width="13.85546875" style="29" customWidth="1"/>
    <col min="7181" max="7402" width="11.42578125" style="29"/>
    <col min="7403" max="7403" width="4" style="29" bestFit="1" customWidth="1"/>
    <col min="7404" max="7404" width="24.140625" style="29" bestFit="1" customWidth="1"/>
    <col min="7405" max="7405" width="16.85546875" style="29" bestFit="1" customWidth="1"/>
    <col min="7406" max="7406" width="14.28515625" style="29" bestFit="1" customWidth="1"/>
    <col min="7407" max="7407" width="15.28515625" style="29" bestFit="1" customWidth="1"/>
    <col min="7408" max="7408" width="14.28515625" style="29" bestFit="1" customWidth="1"/>
    <col min="7409" max="7409" width="13.42578125" style="29" customWidth="1"/>
    <col min="7410" max="7411" width="15.28515625" style="29" bestFit="1" customWidth="1"/>
    <col min="7412" max="7412" width="14.28515625" style="29" bestFit="1" customWidth="1"/>
    <col min="7413" max="7413" width="15.28515625" style="29" bestFit="1" customWidth="1"/>
    <col min="7414" max="7417" width="14.28515625" style="29" bestFit="1" customWidth="1"/>
    <col min="7418" max="7418" width="16.85546875" style="29" bestFit="1" customWidth="1"/>
    <col min="7419" max="7419" width="13.85546875" style="29" bestFit="1" customWidth="1"/>
    <col min="7420" max="7420" width="13.85546875" style="29" customWidth="1"/>
    <col min="7421" max="7421" width="4" style="29" bestFit="1" customWidth="1"/>
    <col min="7422" max="7422" width="24.140625" style="29" bestFit="1" customWidth="1"/>
    <col min="7423" max="7423" width="14.42578125" style="29" customWidth="1"/>
    <col min="7424" max="7424" width="13.28515625" style="29" customWidth="1"/>
    <col min="7425" max="7426" width="11.7109375" style="29" bestFit="1" customWidth="1"/>
    <col min="7427" max="7427" width="13.5703125" style="29" customWidth="1"/>
    <col min="7428" max="7429" width="11.7109375" style="29" bestFit="1" customWidth="1"/>
    <col min="7430" max="7430" width="12.7109375" style="29" bestFit="1" customWidth="1"/>
    <col min="7431" max="7432" width="11.7109375" style="29" bestFit="1" customWidth="1"/>
    <col min="7433" max="7433" width="12.7109375" style="29" bestFit="1" customWidth="1"/>
    <col min="7434" max="7435" width="11.7109375" style="29" bestFit="1" customWidth="1"/>
    <col min="7436" max="7436" width="13.85546875" style="29" customWidth="1"/>
    <col min="7437" max="7658" width="11.42578125" style="29"/>
    <col min="7659" max="7659" width="4" style="29" bestFit="1" customWidth="1"/>
    <col min="7660" max="7660" width="24.140625" style="29" bestFit="1" customWidth="1"/>
    <col min="7661" max="7661" width="16.85546875" style="29" bestFit="1" customWidth="1"/>
    <col min="7662" max="7662" width="14.28515625" style="29" bestFit="1" customWidth="1"/>
    <col min="7663" max="7663" width="15.28515625" style="29" bestFit="1" customWidth="1"/>
    <col min="7664" max="7664" width="14.28515625" style="29" bestFit="1" customWidth="1"/>
    <col min="7665" max="7665" width="13.42578125" style="29" customWidth="1"/>
    <col min="7666" max="7667" width="15.28515625" style="29" bestFit="1" customWidth="1"/>
    <col min="7668" max="7668" width="14.28515625" style="29" bestFit="1" customWidth="1"/>
    <col min="7669" max="7669" width="15.28515625" style="29" bestFit="1" customWidth="1"/>
    <col min="7670" max="7673" width="14.28515625" style="29" bestFit="1" customWidth="1"/>
    <col min="7674" max="7674" width="16.85546875" style="29" bestFit="1" customWidth="1"/>
    <col min="7675" max="7675" width="13.85546875" style="29" bestFit="1" customWidth="1"/>
    <col min="7676" max="7676" width="13.85546875" style="29" customWidth="1"/>
    <col min="7677" max="7677" width="4" style="29" bestFit="1" customWidth="1"/>
    <col min="7678" max="7678" width="24.140625" style="29" bestFit="1" customWidth="1"/>
    <col min="7679" max="7679" width="14.42578125" style="29" customWidth="1"/>
    <col min="7680" max="7680" width="13.28515625" style="29" customWidth="1"/>
    <col min="7681" max="7682" width="11.7109375" style="29" bestFit="1" customWidth="1"/>
    <col min="7683" max="7683" width="13.5703125" style="29" customWidth="1"/>
    <col min="7684" max="7685" width="11.7109375" style="29" bestFit="1" customWidth="1"/>
    <col min="7686" max="7686" width="12.7109375" style="29" bestFit="1" customWidth="1"/>
    <col min="7687" max="7688" width="11.7109375" style="29" bestFit="1" customWidth="1"/>
    <col min="7689" max="7689" width="12.7109375" style="29" bestFit="1" customWidth="1"/>
    <col min="7690" max="7691" width="11.7109375" style="29" bestFit="1" customWidth="1"/>
    <col min="7692" max="7692" width="13.85546875" style="29" customWidth="1"/>
    <col min="7693" max="7914" width="11.42578125" style="29"/>
    <col min="7915" max="7915" width="4" style="29" bestFit="1" customWidth="1"/>
    <col min="7916" max="7916" width="24.140625" style="29" bestFit="1" customWidth="1"/>
    <col min="7917" max="7917" width="16.85546875" style="29" bestFit="1" customWidth="1"/>
    <col min="7918" max="7918" width="14.28515625" style="29" bestFit="1" customWidth="1"/>
    <col min="7919" max="7919" width="15.28515625" style="29" bestFit="1" customWidth="1"/>
    <col min="7920" max="7920" width="14.28515625" style="29" bestFit="1" customWidth="1"/>
    <col min="7921" max="7921" width="13.42578125" style="29" customWidth="1"/>
    <col min="7922" max="7923" width="15.28515625" style="29" bestFit="1" customWidth="1"/>
    <col min="7924" max="7924" width="14.28515625" style="29" bestFit="1" customWidth="1"/>
    <col min="7925" max="7925" width="15.28515625" style="29" bestFit="1" customWidth="1"/>
    <col min="7926" max="7929" width="14.28515625" style="29" bestFit="1" customWidth="1"/>
    <col min="7930" max="7930" width="16.85546875" style="29" bestFit="1" customWidth="1"/>
    <col min="7931" max="7931" width="13.85546875" style="29" bestFit="1" customWidth="1"/>
    <col min="7932" max="7932" width="13.85546875" style="29" customWidth="1"/>
    <col min="7933" max="7933" width="4" style="29" bestFit="1" customWidth="1"/>
    <col min="7934" max="7934" width="24.140625" style="29" bestFit="1" customWidth="1"/>
    <col min="7935" max="7935" width="14.42578125" style="29" customWidth="1"/>
    <col min="7936" max="7936" width="13.28515625" style="29" customWidth="1"/>
    <col min="7937" max="7938" width="11.7109375" style="29" bestFit="1" customWidth="1"/>
    <col min="7939" max="7939" width="13.5703125" style="29" customWidth="1"/>
    <col min="7940" max="7941" width="11.7109375" style="29" bestFit="1" customWidth="1"/>
    <col min="7942" max="7942" width="12.7109375" style="29" bestFit="1" customWidth="1"/>
    <col min="7943" max="7944" width="11.7109375" style="29" bestFit="1" customWidth="1"/>
    <col min="7945" max="7945" width="12.7109375" style="29" bestFit="1" customWidth="1"/>
    <col min="7946" max="7947" width="11.7109375" style="29" bestFit="1" customWidth="1"/>
    <col min="7948" max="7948" width="13.85546875" style="29" customWidth="1"/>
    <col min="7949" max="8170" width="11.42578125" style="29"/>
    <col min="8171" max="8171" width="4" style="29" bestFit="1" customWidth="1"/>
    <col min="8172" max="8172" width="24.140625" style="29" bestFit="1" customWidth="1"/>
    <col min="8173" max="8173" width="16.85546875" style="29" bestFit="1" customWidth="1"/>
    <col min="8174" max="8174" width="14.28515625" style="29" bestFit="1" customWidth="1"/>
    <col min="8175" max="8175" width="15.28515625" style="29" bestFit="1" customWidth="1"/>
    <col min="8176" max="8176" width="14.28515625" style="29" bestFit="1" customWidth="1"/>
    <col min="8177" max="8177" width="13.42578125" style="29" customWidth="1"/>
    <col min="8178" max="8179" width="15.28515625" style="29" bestFit="1" customWidth="1"/>
    <col min="8180" max="8180" width="14.28515625" style="29" bestFit="1" customWidth="1"/>
    <col min="8181" max="8181" width="15.28515625" style="29" bestFit="1" customWidth="1"/>
    <col min="8182" max="8185" width="14.28515625" style="29" bestFit="1" customWidth="1"/>
    <col min="8186" max="8186" width="16.85546875" style="29" bestFit="1" customWidth="1"/>
    <col min="8187" max="8187" width="13.85546875" style="29" bestFit="1" customWidth="1"/>
    <col min="8188" max="8188" width="13.85546875" style="29" customWidth="1"/>
    <col min="8189" max="8189" width="4" style="29" bestFit="1" customWidth="1"/>
    <col min="8190" max="8190" width="24.140625" style="29" bestFit="1" customWidth="1"/>
    <col min="8191" max="8191" width="14.42578125" style="29" customWidth="1"/>
    <col min="8192" max="8192" width="13.28515625" style="29" customWidth="1"/>
    <col min="8193" max="8194" width="11.7109375" style="29" bestFit="1" customWidth="1"/>
    <col min="8195" max="8195" width="13.5703125" style="29" customWidth="1"/>
    <col min="8196" max="8197" width="11.7109375" style="29" bestFit="1" customWidth="1"/>
    <col min="8198" max="8198" width="12.7109375" style="29" bestFit="1" customWidth="1"/>
    <col min="8199" max="8200" width="11.7109375" style="29" bestFit="1" customWidth="1"/>
    <col min="8201" max="8201" width="12.7109375" style="29" bestFit="1" customWidth="1"/>
    <col min="8202" max="8203" width="11.7109375" style="29" bestFit="1" customWidth="1"/>
    <col min="8204" max="8204" width="13.85546875" style="29" customWidth="1"/>
    <col min="8205" max="8426" width="11.42578125" style="29"/>
    <col min="8427" max="8427" width="4" style="29" bestFit="1" customWidth="1"/>
    <col min="8428" max="8428" width="24.140625" style="29" bestFit="1" customWidth="1"/>
    <col min="8429" max="8429" width="16.85546875" style="29" bestFit="1" customWidth="1"/>
    <col min="8430" max="8430" width="14.28515625" style="29" bestFit="1" customWidth="1"/>
    <col min="8431" max="8431" width="15.28515625" style="29" bestFit="1" customWidth="1"/>
    <col min="8432" max="8432" width="14.28515625" style="29" bestFit="1" customWidth="1"/>
    <col min="8433" max="8433" width="13.42578125" style="29" customWidth="1"/>
    <col min="8434" max="8435" width="15.28515625" style="29" bestFit="1" customWidth="1"/>
    <col min="8436" max="8436" width="14.28515625" style="29" bestFit="1" customWidth="1"/>
    <col min="8437" max="8437" width="15.28515625" style="29" bestFit="1" customWidth="1"/>
    <col min="8438" max="8441" width="14.28515625" style="29" bestFit="1" customWidth="1"/>
    <col min="8442" max="8442" width="16.85546875" style="29" bestFit="1" customWidth="1"/>
    <col min="8443" max="8443" width="13.85546875" style="29" bestFit="1" customWidth="1"/>
    <col min="8444" max="8444" width="13.85546875" style="29" customWidth="1"/>
    <col min="8445" max="8445" width="4" style="29" bestFit="1" customWidth="1"/>
    <col min="8446" max="8446" width="24.140625" style="29" bestFit="1" customWidth="1"/>
    <col min="8447" max="8447" width="14.42578125" style="29" customWidth="1"/>
    <col min="8448" max="8448" width="13.28515625" style="29" customWidth="1"/>
    <col min="8449" max="8450" width="11.7109375" style="29" bestFit="1" customWidth="1"/>
    <col min="8451" max="8451" width="13.5703125" style="29" customWidth="1"/>
    <col min="8452" max="8453" width="11.7109375" style="29" bestFit="1" customWidth="1"/>
    <col min="8454" max="8454" width="12.7109375" style="29" bestFit="1" customWidth="1"/>
    <col min="8455" max="8456" width="11.7109375" style="29" bestFit="1" customWidth="1"/>
    <col min="8457" max="8457" width="12.7109375" style="29" bestFit="1" customWidth="1"/>
    <col min="8458" max="8459" width="11.7109375" style="29" bestFit="1" customWidth="1"/>
    <col min="8460" max="8460" width="13.85546875" style="29" customWidth="1"/>
    <col min="8461" max="8682" width="11.42578125" style="29"/>
    <col min="8683" max="8683" width="4" style="29" bestFit="1" customWidth="1"/>
    <col min="8684" max="8684" width="24.140625" style="29" bestFit="1" customWidth="1"/>
    <col min="8685" max="8685" width="16.85546875" style="29" bestFit="1" customWidth="1"/>
    <col min="8686" max="8686" width="14.28515625" style="29" bestFit="1" customWidth="1"/>
    <col min="8687" max="8687" width="15.28515625" style="29" bestFit="1" customWidth="1"/>
    <col min="8688" max="8688" width="14.28515625" style="29" bestFit="1" customWidth="1"/>
    <col min="8689" max="8689" width="13.42578125" style="29" customWidth="1"/>
    <col min="8690" max="8691" width="15.28515625" style="29" bestFit="1" customWidth="1"/>
    <col min="8692" max="8692" width="14.28515625" style="29" bestFit="1" customWidth="1"/>
    <col min="8693" max="8693" width="15.28515625" style="29" bestFit="1" customWidth="1"/>
    <col min="8694" max="8697" width="14.28515625" style="29" bestFit="1" customWidth="1"/>
    <col min="8698" max="8698" width="16.85546875" style="29" bestFit="1" customWidth="1"/>
    <col min="8699" max="8699" width="13.85546875" style="29" bestFit="1" customWidth="1"/>
    <col min="8700" max="8700" width="13.85546875" style="29" customWidth="1"/>
    <col min="8701" max="8701" width="4" style="29" bestFit="1" customWidth="1"/>
    <col min="8702" max="8702" width="24.140625" style="29" bestFit="1" customWidth="1"/>
    <col min="8703" max="8703" width="14.42578125" style="29" customWidth="1"/>
    <col min="8704" max="8704" width="13.28515625" style="29" customWidth="1"/>
    <col min="8705" max="8706" width="11.7109375" style="29" bestFit="1" customWidth="1"/>
    <col min="8707" max="8707" width="13.5703125" style="29" customWidth="1"/>
    <col min="8708" max="8709" width="11.7109375" style="29" bestFit="1" customWidth="1"/>
    <col min="8710" max="8710" width="12.7109375" style="29" bestFit="1" customWidth="1"/>
    <col min="8711" max="8712" width="11.7109375" style="29" bestFit="1" customWidth="1"/>
    <col min="8713" max="8713" width="12.7109375" style="29" bestFit="1" customWidth="1"/>
    <col min="8714" max="8715" width="11.7109375" style="29" bestFit="1" customWidth="1"/>
    <col min="8716" max="8716" width="13.85546875" style="29" customWidth="1"/>
    <col min="8717" max="8938" width="11.42578125" style="29"/>
    <col min="8939" max="8939" width="4" style="29" bestFit="1" customWidth="1"/>
    <col min="8940" max="8940" width="24.140625" style="29" bestFit="1" customWidth="1"/>
    <col min="8941" max="8941" width="16.85546875" style="29" bestFit="1" customWidth="1"/>
    <col min="8942" max="8942" width="14.28515625" style="29" bestFit="1" customWidth="1"/>
    <col min="8943" max="8943" width="15.28515625" style="29" bestFit="1" customWidth="1"/>
    <col min="8944" max="8944" width="14.28515625" style="29" bestFit="1" customWidth="1"/>
    <col min="8945" max="8945" width="13.42578125" style="29" customWidth="1"/>
    <col min="8946" max="8947" width="15.28515625" style="29" bestFit="1" customWidth="1"/>
    <col min="8948" max="8948" width="14.28515625" style="29" bestFit="1" customWidth="1"/>
    <col min="8949" max="8949" width="15.28515625" style="29" bestFit="1" customWidth="1"/>
    <col min="8950" max="8953" width="14.28515625" style="29" bestFit="1" customWidth="1"/>
    <col min="8954" max="8954" width="16.85546875" style="29" bestFit="1" customWidth="1"/>
    <col min="8955" max="8955" width="13.85546875" style="29" bestFit="1" customWidth="1"/>
    <col min="8956" max="8956" width="13.85546875" style="29" customWidth="1"/>
    <col min="8957" max="8957" width="4" style="29" bestFit="1" customWidth="1"/>
    <col min="8958" max="8958" width="24.140625" style="29" bestFit="1" customWidth="1"/>
    <col min="8959" max="8959" width="14.42578125" style="29" customWidth="1"/>
    <col min="8960" max="8960" width="13.28515625" style="29" customWidth="1"/>
    <col min="8961" max="8962" width="11.7109375" style="29" bestFit="1" customWidth="1"/>
    <col min="8963" max="8963" width="13.5703125" style="29" customWidth="1"/>
    <col min="8964" max="8965" width="11.7109375" style="29" bestFit="1" customWidth="1"/>
    <col min="8966" max="8966" width="12.7109375" style="29" bestFit="1" customWidth="1"/>
    <col min="8967" max="8968" width="11.7109375" style="29" bestFit="1" customWidth="1"/>
    <col min="8969" max="8969" width="12.7109375" style="29" bestFit="1" customWidth="1"/>
    <col min="8970" max="8971" width="11.7109375" style="29" bestFit="1" customWidth="1"/>
    <col min="8972" max="8972" width="13.85546875" style="29" customWidth="1"/>
    <col min="8973" max="9194" width="11.42578125" style="29"/>
    <col min="9195" max="9195" width="4" style="29" bestFit="1" customWidth="1"/>
    <col min="9196" max="9196" width="24.140625" style="29" bestFit="1" customWidth="1"/>
    <col min="9197" max="9197" width="16.85546875" style="29" bestFit="1" customWidth="1"/>
    <col min="9198" max="9198" width="14.28515625" style="29" bestFit="1" customWidth="1"/>
    <col min="9199" max="9199" width="15.28515625" style="29" bestFit="1" customWidth="1"/>
    <col min="9200" max="9200" width="14.28515625" style="29" bestFit="1" customWidth="1"/>
    <col min="9201" max="9201" width="13.42578125" style="29" customWidth="1"/>
    <col min="9202" max="9203" width="15.28515625" style="29" bestFit="1" customWidth="1"/>
    <col min="9204" max="9204" width="14.28515625" style="29" bestFit="1" customWidth="1"/>
    <col min="9205" max="9205" width="15.28515625" style="29" bestFit="1" customWidth="1"/>
    <col min="9206" max="9209" width="14.28515625" style="29" bestFit="1" customWidth="1"/>
    <col min="9210" max="9210" width="16.85546875" style="29" bestFit="1" customWidth="1"/>
    <col min="9211" max="9211" width="13.85546875" style="29" bestFit="1" customWidth="1"/>
    <col min="9212" max="9212" width="13.85546875" style="29" customWidth="1"/>
    <col min="9213" max="9213" width="4" style="29" bestFit="1" customWidth="1"/>
    <col min="9214" max="9214" width="24.140625" style="29" bestFit="1" customWidth="1"/>
    <col min="9215" max="9215" width="14.42578125" style="29" customWidth="1"/>
    <col min="9216" max="9216" width="13.28515625" style="29" customWidth="1"/>
    <col min="9217" max="9218" width="11.7109375" style="29" bestFit="1" customWidth="1"/>
    <col min="9219" max="9219" width="13.5703125" style="29" customWidth="1"/>
    <col min="9220" max="9221" width="11.7109375" style="29" bestFit="1" customWidth="1"/>
    <col min="9222" max="9222" width="12.7109375" style="29" bestFit="1" customWidth="1"/>
    <col min="9223" max="9224" width="11.7109375" style="29" bestFit="1" customWidth="1"/>
    <col min="9225" max="9225" width="12.7109375" style="29" bestFit="1" customWidth="1"/>
    <col min="9226" max="9227" width="11.7109375" style="29" bestFit="1" customWidth="1"/>
    <col min="9228" max="9228" width="13.85546875" style="29" customWidth="1"/>
    <col min="9229" max="9450" width="11.42578125" style="29"/>
    <col min="9451" max="9451" width="4" style="29" bestFit="1" customWidth="1"/>
    <col min="9452" max="9452" width="24.140625" style="29" bestFit="1" customWidth="1"/>
    <col min="9453" max="9453" width="16.85546875" style="29" bestFit="1" customWidth="1"/>
    <col min="9454" max="9454" width="14.28515625" style="29" bestFit="1" customWidth="1"/>
    <col min="9455" max="9455" width="15.28515625" style="29" bestFit="1" customWidth="1"/>
    <col min="9456" max="9456" width="14.28515625" style="29" bestFit="1" customWidth="1"/>
    <col min="9457" max="9457" width="13.42578125" style="29" customWidth="1"/>
    <col min="9458" max="9459" width="15.28515625" style="29" bestFit="1" customWidth="1"/>
    <col min="9460" max="9460" width="14.28515625" style="29" bestFit="1" customWidth="1"/>
    <col min="9461" max="9461" width="15.28515625" style="29" bestFit="1" customWidth="1"/>
    <col min="9462" max="9465" width="14.28515625" style="29" bestFit="1" customWidth="1"/>
    <col min="9466" max="9466" width="16.85546875" style="29" bestFit="1" customWidth="1"/>
    <col min="9467" max="9467" width="13.85546875" style="29" bestFit="1" customWidth="1"/>
    <col min="9468" max="9468" width="13.85546875" style="29" customWidth="1"/>
    <col min="9469" max="9469" width="4" style="29" bestFit="1" customWidth="1"/>
    <col min="9470" max="9470" width="24.140625" style="29" bestFit="1" customWidth="1"/>
    <col min="9471" max="9471" width="14.42578125" style="29" customWidth="1"/>
    <col min="9472" max="9472" width="13.28515625" style="29" customWidth="1"/>
    <col min="9473" max="9474" width="11.7109375" style="29" bestFit="1" customWidth="1"/>
    <col min="9475" max="9475" width="13.5703125" style="29" customWidth="1"/>
    <col min="9476" max="9477" width="11.7109375" style="29" bestFit="1" customWidth="1"/>
    <col min="9478" max="9478" width="12.7109375" style="29" bestFit="1" customWidth="1"/>
    <col min="9479" max="9480" width="11.7109375" style="29" bestFit="1" customWidth="1"/>
    <col min="9481" max="9481" width="12.7109375" style="29" bestFit="1" customWidth="1"/>
    <col min="9482" max="9483" width="11.7109375" style="29" bestFit="1" customWidth="1"/>
    <col min="9484" max="9484" width="13.85546875" style="29" customWidth="1"/>
    <col min="9485" max="9706" width="11.42578125" style="29"/>
    <col min="9707" max="9707" width="4" style="29" bestFit="1" customWidth="1"/>
    <col min="9708" max="9708" width="24.140625" style="29" bestFit="1" customWidth="1"/>
    <col min="9709" max="9709" width="16.85546875" style="29" bestFit="1" customWidth="1"/>
    <col min="9710" max="9710" width="14.28515625" style="29" bestFit="1" customWidth="1"/>
    <col min="9711" max="9711" width="15.28515625" style="29" bestFit="1" customWidth="1"/>
    <col min="9712" max="9712" width="14.28515625" style="29" bestFit="1" customWidth="1"/>
    <col min="9713" max="9713" width="13.42578125" style="29" customWidth="1"/>
    <col min="9714" max="9715" width="15.28515625" style="29" bestFit="1" customWidth="1"/>
    <col min="9716" max="9716" width="14.28515625" style="29" bestFit="1" customWidth="1"/>
    <col min="9717" max="9717" width="15.28515625" style="29" bestFit="1" customWidth="1"/>
    <col min="9718" max="9721" width="14.28515625" style="29" bestFit="1" customWidth="1"/>
    <col min="9722" max="9722" width="16.85546875" style="29" bestFit="1" customWidth="1"/>
    <col min="9723" max="9723" width="13.85546875" style="29" bestFit="1" customWidth="1"/>
    <col min="9724" max="9724" width="13.85546875" style="29" customWidth="1"/>
    <col min="9725" max="9725" width="4" style="29" bestFit="1" customWidth="1"/>
    <col min="9726" max="9726" width="24.140625" style="29" bestFit="1" customWidth="1"/>
    <col min="9727" max="9727" width="14.42578125" style="29" customWidth="1"/>
    <col min="9728" max="9728" width="13.28515625" style="29" customWidth="1"/>
    <col min="9729" max="9730" width="11.7109375" style="29" bestFit="1" customWidth="1"/>
    <col min="9731" max="9731" width="13.5703125" style="29" customWidth="1"/>
    <col min="9732" max="9733" width="11.7109375" style="29" bestFit="1" customWidth="1"/>
    <col min="9734" max="9734" width="12.7109375" style="29" bestFit="1" customWidth="1"/>
    <col min="9735" max="9736" width="11.7109375" style="29" bestFit="1" customWidth="1"/>
    <col min="9737" max="9737" width="12.7109375" style="29" bestFit="1" customWidth="1"/>
    <col min="9738" max="9739" width="11.7109375" style="29" bestFit="1" customWidth="1"/>
    <col min="9740" max="9740" width="13.85546875" style="29" customWidth="1"/>
    <col min="9741" max="9962" width="11.42578125" style="29"/>
    <col min="9963" max="9963" width="4" style="29" bestFit="1" customWidth="1"/>
    <col min="9964" max="9964" width="24.140625" style="29" bestFit="1" customWidth="1"/>
    <col min="9965" max="9965" width="16.85546875" style="29" bestFit="1" customWidth="1"/>
    <col min="9966" max="9966" width="14.28515625" style="29" bestFit="1" customWidth="1"/>
    <col min="9967" max="9967" width="15.28515625" style="29" bestFit="1" customWidth="1"/>
    <col min="9968" max="9968" width="14.28515625" style="29" bestFit="1" customWidth="1"/>
    <col min="9969" max="9969" width="13.42578125" style="29" customWidth="1"/>
    <col min="9970" max="9971" width="15.28515625" style="29" bestFit="1" customWidth="1"/>
    <col min="9972" max="9972" width="14.28515625" style="29" bestFit="1" customWidth="1"/>
    <col min="9973" max="9973" width="15.28515625" style="29" bestFit="1" customWidth="1"/>
    <col min="9974" max="9977" width="14.28515625" style="29" bestFit="1" customWidth="1"/>
    <col min="9978" max="9978" width="16.85546875" style="29" bestFit="1" customWidth="1"/>
    <col min="9979" max="9979" width="13.85546875" style="29" bestFit="1" customWidth="1"/>
    <col min="9980" max="9980" width="13.85546875" style="29" customWidth="1"/>
    <col min="9981" max="9981" width="4" style="29" bestFit="1" customWidth="1"/>
    <col min="9982" max="9982" width="24.140625" style="29" bestFit="1" customWidth="1"/>
    <col min="9983" max="9983" width="14.42578125" style="29" customWidth="1"/>
    <col min="9984" max="9984" width="13.28515625" style="29" customWidth="1"/>
    <col min="9985" max="9986" width="11.7109375" style="29" bestFit="1" customWidth="1"/>
    <col min="9987" max="9987" width="13.5703125" style="29" customWidth="1"/>
    <col min="9988" max="9989" width="11.7109375" style="29" bestFit="1" customWidth="1"/>
    <col min="9990" max="9990" width="12.7109375" style="29" bestFit="1" customWidth="1"/>
    <col min="9991" max="9992" width="11.7109375" style="29" bestFit="1" customWidth="1"/>
    <col min="9993" max="9993" width="12.7109375" style="29" bestFit="1" customWidth="1"/>
    <col min="9994" max="9995" width="11.7109375" style="29" bestFit="1" customWidth="1"/>
    <col min="9996" max="9996" width="13.85546875" style="29" customWidth="1"/>
    <col min="9997" max="10218" width="11.42578125" style="29"/>
    <col min="10219" max="10219" width="4" style="29" bestFit="1" customWidth="1"/>
    <col min="10220" max="10220" width="24.140625" style="29" bestFit="1" customWidth="1"/>
    <col min="10221" max="10221" width="16.85546875" style="29" bestFit="1" customWidth="1"/>
    <col min="10222" max="10222" width="14.28515625" style="29" bestFit="1" customWidth="1"/>
    <col min="10223" max="10223" width="15.28515625" style="29" bestFit="1" customWidth="1"/>
    <col min="10224" max="10224" width="14.28515625" style="29" bestFit="1" customWidth="1"/>
    <col min="10225" max="10225" width="13.42578125" style="29" customWidth="1"/>
    <col min="10226" max="10227" width="15.28515625" style="29" bestFit="1" customWidth="1"/>
    <col min="10228" max="10228" width="14.28515625" style="29" bestFit="1" customWidth="1"/>
    <col min="10229" max="10229" width="15.28515625" style="29" bestFit="1" customWidth="1"/>
    <col min="10230" max="10233" width="14.28515625" style="29" bestFit="1" customWidth="1"/>
    <col min="10234" max="10234" width="16.85546875" style="29" bestFit="1" customWidth="1"/>
    <col min="10235" max="10235" width="13.85546875" style="29" bestFit="1" customWidth="1"/>
    <col min="10236" max="10236" width="13.85546875" style="29" customWidth="1"/>
    <col min="10237" max="10237" width="4" style="29" bestFit="1" customWidth="1"/>
    <col min="10238" max="10238" width="24.140625" style="29" bestFit="1" customWidth="1"/>
    <col min="10239" max="10239" width="14.42578125" style="29" customWidth="1"/>
    <col min="10240" max="10240" width="13.28515625" style="29" customWidth="1"/>
    <col min="10241" max="10242" width="11.7109375" style="29" bestFit="1" customWidth="1"/>
    <col min="10243" max="10243" width="13.5703125" style="29" customWidth="1"/>
    <col min="10244" max="10245" width="11.7109375" style="29" bestFit="1" customWidth="1"/>
    <col min="10246" max="10246" width="12.7109375" style="29" bestFit="1" customWidth="1"/>
    <col min="10247" max="10248" width="11.7109375" style="29" bestFit="1" customWidth="1"/>
    <col min="10249" max="10249" width="12.7109375" style="29" bestFit="1" customWidth="1"/>
    <col min="10250" max="10251" width="11.7109375" style="29" bestFit="1" customWidth="1"/>
    <col min="10252" max="10252" width="13.85546875" style="29" customWidth="1"/>
    <col min="10253" max="10474" width="11.42578125" style="29"/>
    <col min="10475" max="10475" width="4" style="29" bestFit="1" customWidth="1"/>
    <col min="10476" max="10476" width="24.140625" style="29" bestFit="1" customWidth="1"/>
    <col min="10477" max="10477" width="16.85546875" style="29" bestFit="1" customWidth="1"/>
    <col min="10478" max="10478" width="14.28515625" style="29" bestFit="1" customWidth="1"/>
    <col min="10479" max="10479" width="15.28515625" style="29" bestFit="1" customWidth="1"/>
    <col min="10480" max="10480" width="14.28515625" style="29" bestFit="1" customWidth="1"/>
    <col min="10481" max="10481" width="13.42578125" style="29" customWidth="1"/>
    <col min="10482" max="10483" width="15.28515625" style="29" bestFit="1" customWidth="1"/>
    <col min="10484" max="10484" width="14.28515625" style="29" bestFit="1" customWidth="1"/>
    <col min="10485" max="10485" width="15.28515625" style="29" bestFit="1" customWidth="1"/>
    <col min="10486" max="10489" width="14.28515625" style="29" bestFit="1" customWidth="1"/>
    <col min="10490" max="10490" width="16.85546875" style="29" bestFit="1" customWidth="1"/>
    <col min="10491" max="10491" width="13.85546875" style="29" bestFit="1" customWidth="1"/>
    <col min="10492" max="10492" width="13.85546875" style="29" customWidth="1"/>
    <col min="10493" max="10493" width="4" style="29" bestFit="1" customWidth="1"/>
    <col min="10494" max="10494" width="24.140625" style="29" bestFit="1" customWidth="1"/>
    <col min="10495" max="10495" width="14.42578125" style="29" customWidth="1"/>
    <col min="10496" max="10496" width="13.28515625" style="29" customWidth="1"/>
    <col min="10497" max="10498" width="11.7109375" style="29" bestFit="1" customWidth="1"/>
    <col min="10499" max="10499" width="13.5703125" style="29" customWidth="1"/>
    <col min="10500" max="10501" width="11.7109375" style="29" bestFit="1" customWidth="1"/>
    <col min="10502" max="10502" width="12.7109375" style="29" bestFit="1" customWidth="1"/>
    <col min="10503" max="10504" width="11.7109375" style="29" bestFit="1" customWidth="1"/>
    <col min="10505" max="10505" width="12.7109375" style="29" bestFit="1" customWidth="1"/>
    <col min="10506" max="10507" width="11.7109375" style="29" bestFit="1" customWidth="1"/>
    <col min="10508" max="10508" width="13.85546875" style="29" customWidth="1"/>
    <col min="10509" max="10730" width="11.42578125" style="29"/>
    <col min="10731" max="10731" width="4" style="29" bestFit="1" customWidth="1"/>
    <col min="10732" max="10732" width="24.140625" style="29" bestFit="1" customWidth="1"/>
    <col min="10733" max="10733" width="16.85546875" style="29" bestFit="1" customWidth="1"/>
    <col min="10734" max="10734" width="14.28515625" style="29" bestFit="1" customWidth="1"/>
    <col min="10735" max="10735" width="15.28515625" style="29" bestFit="1" customWidth="1"/>
    <col min="10736" max="10736" width="14.28515625" style="29" bestFit="1" customWidth="1"/>
    <col min="10737" max="10737" width="13.42578125" style="29" customWidth="1"/>
    <col min="10738" max="10739" width="15.28515625" style="29" bestFit="1" customWidth="1"/>
    <col min="10740" max="10740" width="14.28515625" style="29" bestFit="1" customWidth="1"/>
    <col min="10741" max="10741" width="15.28515625" style="29" bestFit="1" customWidth="1"/>
    <col min="10742" max="10745" width="14.28515625" style="29" bestFit="1" customWidth="1"/>
    <col min="10746" max="10746" width="16.85546875" style="29" bestFit="1" customWidth="1"/>
    <col min="10747" max="10747" width="13.85546875" style="29" bestFit="1" customWidth="1"/>
    <col min="10748" max="10748" width="13.85546875" style="29" customWidth="1"/>
    <col min="10749" max="10749" width="4" style="29" bestFit="1" customWidth="1"/>
    <col min="10750" max="10750" width="24.140625" style="29" bestFit="1" customWidth="1"/>
    <col min="10751" max="10751" width="14.42578125" style="29" customWidth="1"/>
    <col min="10752" max="10752" width="13.28515625" style="29" customWidth="1"/>
    <col min="10753" max="10754" width="11.7109375" style="29" bestFit="1" customWidth="1"/>
    <col min="10755" max="10755" width="13.5703125" style="29" customWidth="1"/>
    <col min="10756" max="10757" width="11.7109375" style="29" bestFit="1" customWidth="1"/>
    <col min="10758" max="10758" width="12.7109375" style="29" bestFit="1" customWidth="1"/>
    <col min="10759" max="10760" width="11.7109375" style="29" bestFit="1" customWidth="1"/>
    <col min="10761" max="10761" width="12.7109375" style="29" bestFit="1" customWidth="1"/>
    <col min="10762" max="10763" width="11.7109375" style="29" bestFit="1" customWidth="1"/>
    <col min="10764" max="10764" width="13.85546875" style="29" customWidth="1"/>
    <col min="10765" max="10986" width="11.42578125" style="29"/>
    <col min="10987" max="10987" width="4" style="29" bestFit="1" customWidth="1"/>
    <col min="10988" max="10988" width="24.140625" style="29" bestFit="1" customWidth="1"/>
    <col min="10989" max="10989" width="16.85546875" style="29" bestFit="1" customWidth="1"/>
    <col min="10990" max="10990" width="14.28515625" style="29" bestFit="1" customWidth="1"/>
    <col min="10991" max="10991" width="15.28515625" style="29" bestFit="1" customWidth="1"/>
    <col min="10992" max="10992" width="14.28515625" style="29" bestFit="1" customWidth="1"/>
    <col min="10993" max="10993" width="13.42578125" style="29" customWidth="1"/>
    <col min="10994" max="10995" width="15.28515625" style="29" bestFit="1" customWidth="1"/>
    <col min="10996" max="10996" width="14.28515625" style="29" bestFit="1" customWidth="1"/>
    <col min="10997" max="10997" width="15.28515625" style="29" bestFit="1" customWidth="1"/>
    <col min="10998" max="11001" width="14.28515625" style="29" bestFit="1" customWidth="1"/>
    <col min="11002" max="11002" width="16.85546875" style="29" bestFit="1" customWidth="1"/>
    <col min="11003" max="11003" width="13.85546875" style="29" bestFit="1" customWidth="1"/>
    <col min="11004" max="11004" width="13.85546875" style="29" customWidth="1"/>
    <col min="11005" max="11005" width="4" style="29" bestFit="1" customWidth="1"/>
    <col min="11006" max="11006" width="24.140625" style="29" bestFit="1" customWidth="1"/>
    <col min="11007" max="11007" width="14.42578125" style="29" customWidth="1"/>
    <col min="11008" max="11008" width="13.28515625" style="29" customWidth="1"/>
    <col min="11009" max="11010" width="11.7109375" style="29" bestFit="1" customWidth="1"/>
    <col min="11011" max="11011" width="13.5703125" style="29" customWidth="1"/>
    <col min="11012" max="11013" width="11.7109375" style="29" bestFit="1" customWidth="1"/>
    <col min="11014" max="11014" width="12.7109375" style="29" bestFit="1" customWidth="1"/>
    <col min="11015" max="11016" width="11.7109375" style="29" bestFit="1" customWidth="1"/>
    <col min="11017" max="11017" width="12.7109375" style="29" bestFit="1" customWidth="1"/>
    <col min="11018" max="11019" width="11.7109375" style="29" bestFit="1" customWidth="1"/>
    <col min="11020" max="11020" width="13.85546875" style="29" customWidth="1"/>
    <col min="11021" max="11242" width="11.42578125" style="29"/>
    <col min="11243" max="11243" width="4" style="29" bestFit="1" customWidth="1"/>
    <col min="11244" max="11244" width="24.140625" style="29" bestFit="1" customWidth="1"/>
    <col min="11245" max="11245" width="16.85546875" style="29" bestFit="1" customWidth="1"/>
    <col min="11246" max="11246" width="14.28515625" style="29" bestFit="1" customWidth="1"/>
    <col min="11247" max="11247" width="15.28515625" style="29" bestFit="1" customWidth="1"/>
    <col min="11248" max="11248" width="14.28515625" style="29" bestFit="1" customWidth="1"/>
    <col min="11249" max="11249" width="13.42578125" style="29" customWidth="1"/>
    <col min="11250" max="11251" width="15.28515625" style="29" bestFit="1" customWidth="1"/>
    <col min="11252" max="11252" width="14.28515625" style="29" bestFit="1" customWidth="1"/>
    <col min="11253" max="11253" width="15.28515625" style="29" bestFit="1" customWidth="1"/>
    <col min="11254" max="11257" width="14.28515625" style="29" bestFit="1" customWidth="1"/>
    <col min="11258" max="11258" width="16.85546875" style="29" bestFit="1" customWidth="1"/>
    <col min="11259" max="11259" width="13.85546875" style="29" bestFit="1" customWidth="1"/>
    <col min="11260" max="11260" width="13.85546875" style="29" customWidth="1"/>
    <col min="11261" max="11261" width="4" style="29" bestFit="1" customWidth="1"/>
    <col min="11262" max="11262" width="24.140625" style="29" bestFit="1" customWidth="1"/>
    <col min="11263" max="11263" width="14.42578125" style="29" customWidth="1"/>
    <col min="11264" max="11264" width="13.28515625" style="29" customWidth="1"/>
    <col min="11265" max="11266" width="11.7109375" style="29" bestFit="1" customWidth="1"/>
    <col min="11267" max="11267" width="13.5703125" style="29" customWidth="1"/>
    <col min="11268" max="11269" width="11.7109375" style="29" bestFit="1" customWidth="1"/>
    <col min="11270" max="11270" width="12.7109375" style="29" bestFit="1" customWidth="1"/>
    <col min="11271" max="11272" width="11.7109375" style="29" bestFit="1" customWidth="1"/>
    <col min="11273" max="11273" width="12.7109375" style="29" bestFit="1" customWidth="1"/>
    <col min="11274" max="11275" width="11.7109375" style="29" bestFit="1" customWidth="1"/>
    <col min="11276" max="11276" width="13.85546875" style="29" customWidth="1"/>
    <col min="11277" max="11498" width="11.42578125" style="29"/>
    <col min="11499" max="11499" width="4" style="29" bestFit="1" customWidth="1"/>
    <col min="11500" max="11500" width="24.140625" style="29" bestFit="1" customWidth="1"/>
    <col min="11501" max="11501" width="16.85546875" style="29" bestFit="1" customWidth="1"/>
    <col min="11502" max="11502" width="14.28515625" style="29" bestFit="1" customWidth="1"/>
    <col min="11503" max="11503" width="15.28515625" style="29" bestFit="1" customWidth="1"/>
    <col min="11504" max="11504" width="14.28515625" style="29" bestFit="1" customWidth="1"/>
    <col min="11505" max="11505" width="13.42578125" style="29" customWidth="1"/>
    <col min="11506" max="11507" width="15.28515625" style="29" bestFit="1" customWidth="1"/>
    <col min="11508" max="11508" width="14.28515625" style="29" bestFit="1" customWidth="1"/>
    <col min="11509" max="11509" width="15.28515625" style="29" bestFit="1" customWidth="1"/>
    <col min="11510" max="11513" width="14.28515625" style="29" bestFit="1" customWidth="1"/>
    <col min="11514" max="11514" width="16.85546875" style="29" bestFit="1" customWidth="1"/>
    <col min="11515" max="11515" width="13.85546875" style="29" bestFit="1" customWidth="1"/>
    <col min="11516" max="11516" width="13.85546875" style="29" customWidth="1"/>
    <col min="11517" max="11517" width="4" style="29" bestFit="1" customWidth="1"/>
    <col min="11518" max="11518" width="24.140625" style="29" bestFit="1" customWidth="1"/>
    <col min="11519" max="11519" width="14.42578125" style="29" customWidth="1"/>
    <col min="11520" max="11520" width="13.28515625" style="29" customWidth="1"/>
    <col min="11521" max="11522" width="11.7109375" style="29" bestFit="1" customWidth="1"/>
    <col min="11523" max="11523" width="13.5703125" style="29" customWidth="1"/>
    <col min="11524" max="11525" width="11.7109375" style="29" bestFit="1" customWidth="1"/>
    <col min="11526" max="11526" width="12.7109375" style="29" bestFit="1" customWidth="1"/>
    <col min="11527" max="11528" width="11.7109375" style="29" bestFit="1" customWidth="1"/>
    <col min="11529" max="11529" width="12.7109375" style="29" bestFit="1" customWidth="1"/>
    <col min="11530" max="11531" width="11.7109375" style="29" bestFit="1" customWidth="1"/>
    <col min="11532" max="11532" width="13.85546875" style="29" customWidth="1"/>
    <col min="11533" max="11754" width="11.42578125" style="29"/>
    <col min="11755" max="11755" width="4" style="29" bestFit="1" customWidth="1"/>
    <col min="11756" max="11756" width="24.140625" style="29" bestFit="1" customWidth="1"/>
    <col min="11757" max="11757" width="16.85546875" style="29" bestFit="1" customWidth="1"/>
    <col min="11758" max="11758" width="14.28515625" style="29" bestFit="1" customWidth="1"/>
    <col min="11759" max="11759" width="15.28515625" style="29" bestFit="1" customWidth="1"/>
    <col min="11760" max="11760" width="14.28515625" style="29" bestFit="1" customWidth="1"/>
    <col min="11761" max="11761" width="13.42578125" style="29" customWidth="1"/>
    <col min="11762" max="11763" width="15.28515625" style="29" bestFit="1" customWidth="1"/>
    <col min="11764" max="11764" width="14.28515625" style="29" bestFit="1" customWidth="1"/>
    <col min="11765" max="11765" width="15.28515625" style="29" bestFit="1" customWidth="1"/>
    <col min="11766" max="11769" width="14.28515625" style="29" bestFit="1" customWidth="1"/>
    <col min="11770" max="11770" width="16.85546875" style="29" bestFit="1" customWidth="1"/>
    <col min="11771" max="11771" width="13.85546875" style="29" bestFit="1" customWidth="1"/>
    <col min="11772" max="11772" width="13.85546875" style="29" customWidth="1"/>
    <col min="11773" max="11773" width="4" style="29" bestFit="1" customWidth="1"/>
    <col min="11774" max="11774" width="24.140625" style="29" bestFit="1" customWidth="1"/>
    <col min="11775" max="11775" width="14.42578125" style="29" customWidth="1"/>
    <col min="11776" max="11776" width="13.28515625" style="29" customWidth="1"/>
    <col min="11777" max="11778" width="11.7109375" style="29" bestFit="1" customWidth="1"/>
    <col min="11779" max="11779" width="13.5703125" style="29" customWidth="1"/>
    <col min="11780" max="11781" width="11.7109375" style="29" bestFit="1" customWidth="1"/>
    <col min="11782" max="11782" width="12.7109375" style="29" bestFit="1" customWidth="1"/>
    <col min="11783" max="11784" width="11.7109375" style="29" bestFit="1" customWidth="1"/>
    <col min="11785" max="11785" width="12.7109375" style="29" bestFit="1" customWidth="1"/>
    <col min="11786" max="11787" width="11.7109375" style="29" bestFit="1" customWidth="1"/>
    <col min="11788" max="11788" width="13.85546875" style="29" customWidth="1"/>
    <col min="11789" max="12010" width="11.42578125" style="29"/>
    <col min="12011" max="12011" width="4" style="29" bestFit="1" customWidth="1"/>
    <col min="12012" max="12012" width="24.140625" style="29" bestFit="1" customWidth="1"/>
    <col min="12013" max="12013" width="16.85546875" style="29" bestFit="1" customWidth="1"/>
    <col min="12014" max="12014" width="14.28515625" style="29" bestFit="1" customWidth="1"/>
    <col min="12015" max="12015" width="15.28515625" style="29" bestFit="1" customWidth="1"/>
    <col min="12016" max="12016" width="14.28515625" style="29" bestFit="1" customWidth="1"/>
    <col min="12017" max="12017" width="13.42578125" style="29" customWidth="1"/>
    <col min="12018" max="12019" width="15.28515625" style="29" bestFit="1" customWidth="1"/>
    <col min="12020" max="12020" width="14.28515625" style="29" bestFit="1" customWidth="1"/>
    <col min="12021" max="12021" width="15.28515625" style="29" bestFit="1" customWidth="1"/>
    <col min="12022" max="12025" width="14.28515625" style="29" bestFit="1" customWidth="1"/>
    <col min="12026" max="12026" width="16.85546875" style="29" bestFit="1" customWidth="1"/>
    <col min="12027" max="12027" width="13.85546875" style="29" bestFit="1" customWidth="1"/>
    <col min="12028" max="12028" width="13.85546875" style="29" customWidth="1"/>
    <col min="12029" max="12029" width="4" style="29" bestFit="1" customWidth="1"/>
    <col min="12030" max="12030" width="24.140625" style="29" bestFit="1" customWidth="1"/>
    <col min="12031" max="12031" width="14.42578125" style="29" customWidth="1"/>
    <col min="12032" max="12032" width="13.28515625" style="29" customWidth="1"/>
    <col min="12033" max="12034" width="11.7109375" style="29" bestFit="1" customWidth="1"/>
    <col min="12035" max="12035" width="13.5703125" style="29" customWidth="1"/>
    <col min="12036" max="12037" width="11.7109375" style="29" bestFit="1" customWidth="1"/>
    <col min="12038" max="12038" width="12.7109375" style="29" bestFit="1" customWidth="1"/>
    <col min="12039" max="12040" width="11.7109375" style="29" bestFit="1" customWidth="1"/>
    <col min="12041" max="12041" width="12.7109375" style="29" bestFit="1" customWidth="1"/>
    <col min="12042" max="12043" width="11.7109375" style="29" bestFit="1" customWidth="1"/>
    <col min="12044" max="12044" width="13.85546875" style="29" customWidth="1"/>
    <col min="12045" max="12266" width="11.42578125" style="29"/>
    <col min="12267" max="12267" width="4" style="29" bestFit="1" customWidth="1"/>
    <col min="12268" max="12268" width="24.140625" style="29" bestFit="1" customWidth="1"/>
    <col min="12269" max="12269" width="16.85546875" style="29" bestFit="1" customWidth="1"/>
    <col min="12270" max="12270" width="14.28515625" style="29" bestFit="1" customWidth="1"/>
    <col min="12271" max="12271" width="15.28515625" style="29" bestFit="1" customWidth="1"/>
    <col min="12272" max="12272" width="14.28515625" style="29" bestFit="1" customWidth="1"/>
    <col min="12273" max="12273" width="13.42578125" style="29" customWidth="1"/>
    <col min="12274" max="12275" width="15.28515625" style="29" bestFit="1" customWidth="1"/>
    <col min="12276" max="12276" width="14.28515625" style="29" bestFit="1" customWidth="1"/>
    <col min="12277" max="12277" width="15.28515625" style="29" bestFit="1" customWidth="1"/>
    <col min="12278" max="12281" width="14.28515625" style="29" bestFit="1" customWidth="1"/>
    <col min="12282" max="12282" width="16.85546875" style="29" bestFit="1" customWidth="1"/>
    <col min="12283" max="12283" width="13.85546875" style="29" bestFit="1" customWidth="1"/>
    <col min="12284" max="12284" width="13.85546875" style="29" customWidth="1"/>
    <col min="12285" max="12285" width="4" style="29" bestFit="1" customWidth="1"/>
    <col min="12286" max="12286" width="24.140625" style="29" bestFit="1" customWidth="1"/>
    <col min="12287" max="12287" width="14.42578125" style="29" customWidth="1"/>
    <col min="12288" max="12288" width="13.28515625" style="29" customWidth="1"/>
    <col min="12289" max="12290" width="11.7109375" style="29" bestFit="1" customWidth="1"/>
    <col min="12291" max="12291" width="13.5703125" style="29" customWidth="1"/>
    <col min="12292" max="12293" width="11.7109375" style="29" bestFit="1" customWidth="1"/>
    <col min="12294" max="12294" width="12.7109375" style="29" bestFit="1" customWidth="1"/>
    <col min="12295" max="12296" width="11.7109375" style="29" bestFit="1" customWidth="1"/>
    <col min="12297" max="12297" width="12.7109375" style="29" bestFit="1" customWidth="1"/>
    <col min="12298" max="12299" width="11.7109375" style="29" bestFit="1" customWidth="1"/>
    <col min="12300" max="12300" width="13.85546875" style="29" customWidth="1"/>
    <col min="12301" max="12522" width="11.42578125" style="29"/>
    <col min="12523" max="12523" width="4" style="29" bestFit="1" customWidth="1"/>
    <col min="12524" max="12524" width="24.140625" style="29" bestFit="1" customWidth="1"/>
    <col min="12525" max="12525" width="16.85546875" style="29" bestFit="1" customWidth="1"/>
    <col min="12526" max="12526" width="14.28515625" style="29" bestFit="1" customWidth="1"/>
    <col min="12527" max="12527" width="15.28515625" style="29" bestFit="1" customWidth="1"/>
    <col min="12528" max="12528" width="14.28515625" style="29" bestFit="1" customWidth="1"/>
    <col min="12529" max="12529" width="13.42578125" style="29" customWidth="1"/>
    <col min="12530" max="12531" width="15.28515625" style="29" bestFit="1" customWidth="1"/>
    <col min="12532" max="12532" width="14.28515625" style="29" bestFit="1" customWidth="1"/>
    <col min="12533" max="12533" width="15.28515625" style="29" bestFit="1" customWidth="1"/>
    <col min="12534" max="12537" width="14.28515625" style="29" bestFit="1" customWidth="1"/>
    <col min="12538" max="12538" width="16.85546875" style="29" bestFit="1" customWidth="1"/>
    <col min="12539" max="12539" width="13.85546875" style="29" bestFit="1" customWidth="1"/>
    <col min="12540" max="12540" width="13.85546875" style="29" customWidth="1"/>
    <col min="12541" max="12541" width="4" style="29" bestFit="1" customWidth="1"/>
    <col min="12542" max="12542" width="24.140625" style="29" bestFit="1" customWidth="1"/>
    <col min="12543" max="12543" width="14.42578125" style="29" customWidth="1"/>
    <col min="12544" max="12544" width="13.28515625" style="29" customWidth="1"/>
    <col min="12545" max="12546" width="11.7109375" style="29" bestFit="1" customWidth="1"/>
    <col min="12547" max="12547" width="13.5703125" style="29" customWidth="1"/>
    <col min="12548" max="12549" width="11.7109375" style="29" bestFit="1" customWidth="1"/>
    <col min="12550" max="12550" width="12.7109375" style="29" bestFit="1" customWidth="1"/>
    <col min="12551" max="12552" width="11.7109375" style="29" bestFit="1" customWidth="1"/>
    <col min="12553" max="12553" width="12.7109375" style="29" bestFit="1" customWidth="1"/>
    <col min="12554" max="12555" width="11.7109375" style="29" bestFit="1" customWidth="1"/>
    <col min="12556" max="12556" width="13.85546875" style="29" customWidth="1"/>
    <col min="12557" max="12778" width="11.42578125" style="29"/>
    <col min="12779" max="12779" width="4" style="29" bestFit="1" customWidth="1"/>
    <col min="12780" max="12780" width="24.140625" style="29" bestFit="1" customWidth="1"/>
    <col min="12781" max="12781" width="16.85546875" style="29" bestFit="1" customWidth="1"/>
    <col min="12782" max="12782" width="14.28515625" style="29" bestFit="1" customWidth="1"/>
    <col min="12783" max="12783" width="15.28515625" style="29" bestFit="1" customWidth="1"/>
    <col min="12784" max="12784" width="14.28515625" style="29" bestFit="1" customWidth="1"/>
    <col min="12785" max="12785" width="13.42578125" style="29" customWidth="1"/>
    <col min="12786" max="12787" width="15.28515625" style="29" bestFit="1" customWidth="1"/>
    <col min="12788" max="12788" width="14.28515625" style="29" bestFit="1" customWidth="1"/>
    <col min="12789" max="12789" width="15.28515625" style="29" bestFit="1" customWidth="1"/>
    <col min="12790" max="12793" width="14.28515625" style="29" bestFit="1" customWidth="1"/>
    <col min="12794" max="12794" width="16.85546875" style="29" bestFit="1" customWidth="1"/>
    <col min="12795" max="12795" width="13.85546875" style="29" bestFit="1" customWidth="1"/>
    <col min="12796" max="12796" width="13.85546875" style="29" customWidth="1"/>
    <col min="12797" max="12797" width="4" style="29" bestFit="1" customWidth="1"/>
    <col min="12798" max="12798" width="24.140625" style="29" bestFit="1" customWidth="1"/>
    <col min="12799" max="12799" width="14.42578125" style="29" customWidth="1"/>
    <col min="12800" max="12800" width="13.28515625" style="29" customWidth="1"/>
    <col min="12801" max="12802" width="11.7109375" style="29" bestFit="1" customWidth="1"/>
    <col min="12803" max="12803" width="13.5703125" style="29" customWidth="1"/>
    <col min="12804" max="12805" width="11.7109375" style="29" bestFit="1" customWidth="1"/>
    <col min="12806" max="12806" width="12.7109375" style="29" bestFit="1" customWidth="1"/>
    <col min="12807" max="12808" width="11.7109375" style="29" bestFit="1" customWidth="1"/>
    <col min="12809" max="12809" width="12.7109375" style="29" bestFit="1" customWidth="1"/>
    <col min="12810" max="12811" width="11.7109375" style="29" bestFit="1" customWidth="1"/>
    <col min="12812" max="12812" width="13.85546875" style="29" customWidth="1"/>
    <col min="12813" max="13034" width="11.42578125" style="29"/>
    <col min="13035" max="13035" width="4" style="29" bestFit="1" customWidth="1"/>
    <col min="13036" max="13036" width="24.140625" style="29" bestFit="1" customWidth="1"/>
    <col min="13037" max="13037" width="16.85546875" style="29" bestFit="1" customWidth="1"/>
    <col min="13038" max="13038" width="14.28515625" style="29" bestFit="1" customWidth="1"/>
    <col min="13039" max="13039" width="15.28515625" style="29" bestFit="1" customWidth="1"/>
    <col min="13040" max="13040" width="14.28515625" style="29" bestFit="1" customWidth="1"/>
    <col min="13041" max="13041" width="13.42578125" style="29" customWidth="1"/>
    <col min="13042" max="13043" width="15.28515625" style="29" bestFit="1" customWidth="1"/>
    <col min="13044" max="13044" width="14.28515625" style="29" bestFit="1" customWidth="1"/>
    <col min="13045" max="13045" width="15.28515625" style="29" bestFit="1" customWidth="1"/>
    <col min="13046" max="13049" width="14.28515625" style="29" bestFit="1" customWidth="1"/>
    <col min="13050" max="13050" width="16.85546875" style="29" bestFit="1" customWidth="1"/>
    <col min="13051" max="13051" width="13.85546875" style="29" bestFit="1" customWidth="1"/>
    <col min="13052" max="13052" width="13.85546875" style="29" customWidth="1"/>
    <col min="13053" max="13053" width="4" style="29" bestFit="1" customWidth="1"/>
    <col min="13054" max="13054" width="24.140625" style="29" bestFit="1" customWidth="1"/>
    <col min="13055" max="13055" width="14.42578125" style="29" customWidth="1"/>
    <col min="13056" max="13056" width="13.28515625" style="29" customWidth="1"/>
    <col min="13057" max="13058" width="11.7109375" style="29" bestFit="1" customWidth="1"/>
    <col min="13059" max="13059" width="13.5703125" style="29" customWidth="1"/>
    <col min="13060" max="13061" width="11.7109375" style="29" bestFit="1" customWidth="1"/>
    <col min="13062" max="13062" width="12.7109375" style="29" bestFit="1" customWidth="1"/>
    <col min="13063" max="13064" width="11.7109375" style="29" bestFit="1" customWidth="1"/>
    <col min="13065" max="13065" width="12.7109375" style="29" bestFit="1" customWidth="1"/>
    <col min="13066" max="13067" width="11.7109375" style="29" bestFit="1" customWidth="1"/>
    <col min="13068" max="13068" width="13.85546875" style="29" customWidth="1"/>
    <col min="13069" max="13290" width="11.42578125" style="29"/>
    <col min="13291" max="13291" width="4" style="29" bestFit="1" customWidth="1"/>
    <col min="13292" max="13292" width="24.140625" style="29" bestFit="1" customWidth="1"/>
    <col min="13293" max="13293" width="16.85546875" style="29" bestFit="1" customWidth="1"/>
    <col min="13294" max="13294" width="14.28515625" style="29" bestFit="1" customWidth="1"/>
    <col min="13295" max="13295" width="15.28515625" style="29" bestFit="1" customWidth="1"/>
    <col min="13296" max="13296" width="14.28515625" style="29" bestFit="1" customWidth="1"/>
    <col min="13297" max="13297" width="13.42578125" style="29" customWidth="1"/>
    <col min="13298" max="13299" width="15.28515625" style="29" bestFit="1" customWidth="1"/>
    <col min="13300" max="13300" width="14.28515625" style="29" bestFit="1" customWidth="1"/>
    <col min="13301" max="13301" width="15.28515625" style="29" bestFit="1" customWidth="1"/>
    <col min="13302" max="13305" width="14.28515625" style="29" bestFit="1" customWidth="1"/>
    <col min="13306" max="13306" width="16.85546875" style="29" bestFit="1" customWidth="1"/>
    <col min="13307" max="13307" width="13.85546875" style="29" bestFit="1" customWidth="1"/>
    <col min="13308" max="13308" width="13.85546875" style="29" customWidth="1"/>
    <col min="13309" max="13309" width="4" style="29" bestFit="1" customWidth="1"/>
    <col min="13310" max="13310" width="24.140625" style="29" bestFit="1" customWidth="1"/>
    <col min="13311" max="13311" width="14.42578125" style="29" customWidth="1"/>
    <col min="13312" max="13312" width="13.28515625" style="29" customWidth="1"/>
    <col min="13313" max="13314" width="11.7109375" style="29" bestFit="1" customWidth="1"/>
    <col min="13315" max="13315" width="13.5703125" style="29" customWidth="1"/>
    <col min="13316" max="13317" width="11.7109375" style="29" bestFit="1" customWidth="1"/>
    <col min="13318" max="13318" width="12.7109375" style="29" bestFit="1" customWidth="1"/>
    <col min="13319" max="13320" width="11.7109375" style="29" bestFit="1" customWidth="1"/>
    <col min="13321" max="13321" width="12.7109375" style="29" bestFit="1" customWidth="1"/>
    <col min="13322" max="13323" width="11.7109375" style="29" bestFit="1" customWidth="1"/>
    <col min="13324" max="13324" width="13.85546875" style="29" customWidth="1"/>
    <col min="13325" max="13546" width="11.42578125" style="29"/>
    <col min="13547" max="13547" width="4" style="29" bestFit="1" customWidth="1"/>
    <col min="13548" max="13548" width="24.140625" style="29" bestFit="1" customWidth="1"/>
    <col min="13549" max="13549" width="16.85546875" style="29" bestFit="1" customWidth="1"/>
    <col min="13550" max="13550" width="14.28515625" style="29" bestFit="1" customWidth="1"/>
    <col min="13551" max="13551" width="15.28515625" style="29" bestFit="1" customWidth="1"/>
    <col min="13552" max="13552" width="14.28515625" style="29" bestFit="1" customWidth="1"/>
    <col min="13553" max="13553" width="13.42578125" style="29" customWidth="1"/>
    <col min="13554" max="13555" width="15.28515625" style="29" bestFit="1" customWidth="1"/>
    <col min="13556" max="13556" width="14.28515625" style="29" bestFit="1" customWidth="1"/>
    <col min="13557" max="13557" width="15.28515625" style="29" bestFit="1" customWidth="1"/>
    <col min="13558" max="13561" width="14.28515625" style="29" bestFit="1" customWidth="1"/>
    <col min="13562" max="13562" width="16.85546875" style="29" bestFit="1" customWidth="1"/>
    <col min="13563" max="13563" width="13.85546875" style="29" bestFit="1" customWidth="1"/>
    <col min="13564" max="13564" width="13.85546875" style="29" customWidth="1"/>
    <col min="13565" max="13565" width="4" style="29" bestFit="1" customWidth="1"/>
    <col min="13566" max="13566" width="24.140625" style="29" bestFit="1" customWidth="1"/>
    <col min="13567" max="13567" width="14.42578125" style="29" customWidth="1"/>
    <col min="13568" max="13568" width="13.28515625" style="29" customWidth="1"/>
    <col min="13569" max="13570" width="11.7109375" style="29" bestFit="1" customWidth="1"/>
    <col min="13571" max="13571" width="13.5703125" style="29" customWidth="1"/>
    <col min="13572" max="13573" width="11.7109375" style="29" bestFit="1" customWidth="1"/>
    <col min="13574" max="13574" width="12.7109375" style="29" bestFit="1" customWidth="1"/>
    <col min="13575" max="13576" width="11.7109375" style="29" bestFit="1" customWidth="1"/>
    <col min="13577" max="13577" width="12.7109375" style="29" bestFit="1" customWidth="1"/>
    <col min="13578" max="13579" width="11.7109375" style="29" bestFit="1" customWidth="1"/>
    <col min="13580" max="13580" width="13.85546875" style="29" customWidth="1"/>
    <col min="13581" max="13802" width="11.42578125" style="29"/>
    <col min="13803" max="13803" width="4" style="29" bestFit="1" customWidth="1"/>
    <col min="13804" max="13804" width="24.140625" style="29" bestFit="1" customWidth="1"/>
    <col min="13805" max="13805" width="16.85546875" style="29" bestFit="1" customWidth="1"/>
    <col min="13806" max="13806" width="14.28515625" style="29" bestFit="1" customWidth="1"/>
    <col min="13807" max="13807" width="15.28515625" style="29" bestFit="1" customWidth="1"/>
    <col min="13808" max="13808" width="14.28515625" style="29" bestFit="1" customWidth="1"/>
    <col min="13809" max="13809" width="13.42578125" style="29" customWidth="1"/>
    <col min="13810" max="13811" width="15.28515625" style="29" bestFit="1" customWidth="1"/>
    <col min="13812" max="13812" width="14.28515625" style="29" bestFit="1" customWidth="1"/>
    <col min="13813" max="13813" width="15.28515625" style="29" bestFit="1" customWidth="1"/>
    <col min="13814" max="13817" width="14.28515625" style="29" bestFit="1" customWidth="1"/>
    <col min="13818" max="13818" width="16.85546875" style="29" bestFit="1" customWidth="1"/>
    <col min="13819" max="13819" width="13.85546875" style="29" bestFit="1" customWidth="1"/>
    <col min="13820" max="13820" width="13.85546875" style="29" customWidth="1"/>
    <col min="13821" max="13821" width="4" style="29" bestFit="1" customWidth="1"/>
    <col min="13822" max="13822" width="24.140625" style="29" bestFit="1" customWidth="1"/>
    <col min="13823" max="13823" width="14.42578125" style="29" customWidth="1"/>
    <col min="13824" max="13824" width="13.28515625" style="29" customWidth="1"/>
    <col min="13825" max="13826" width="11.7109375" style="29" bestFit="1" customWidth="1"/>
    <col min="13827" max="13827" width="13.5703125" style="29" customWidth="1"/>
    <col min="13828" max="13829" width="11.7109375" style="29" bestFit="1" customWidth="1"/>
    <col min="13830" max="13830" width="12.7109375" style="29" bestFit="1" customWidth="1"/>
    <col min="13831" max="13832" width="11.7109375" style="29" bestFit="1" customWidth="1"/>
    <col min="13833" max="13833" width="12.7109375" style="29" bestFit="1" customWidth="1"/>
    <col min="13834" max="13835" width="11.7109375" style="29" bestFit="1" customWidth="1"/>
    <col min="13836" max="13836" width="13.85546875" style="29" customWidth="1"/>
    <col min="13837" max="14058" width="11.42578125" style="29"/>
    <col min="14059" max="14059" width="4" style="29" bestFit="1" customWidth="1"/>
    <col min="14060" max="14060" width="24.140625" style="29" bestFit="1" customWidth="1"/>
    <col min="14061" max="14061" width="16.85546875" style="29" bestFit="1" customWidth="1"/>
    <col min="14062" max="14062" width="14.28515625" style="29" bestFit="1" customWidth="1"/>
    <col min="14063" max="14063" width="15.28515625" style="29" bestFit="1" customWidth="1"/>
    <col min="14064" max="14064" width="14.28515625" style="29" bestFit="1" customWidth="1"/>
    <col min="14065" max="14065" width="13.42578125" style="29" customWidth="1"/>
    <col min="14066" max="14067" width="15.28515625" style="29" bestFit="1" customWidth="1"/>
    <col min="14068" max="14068" width="14.28515625" style="29" bestFit="1" customWidth="1"/>
    <col min="14069" max="14069" width="15.28515625" style="29" bestFit="1" customWidth="1"/>
    <col min="14070" max="14073" width="14.28515625" style="29" bestFit="1" customWidth="1"/>
    <col min="14074" max="14074" width="16.85546875" style="29" bestFit="1" customWidth="1"/>
    <col min="14075" max="14075" width="13.85546875" style="29" bestFit="1" customWidth="1"/>
    <col min="14076" max="14076" width="13.85546875" style="29" customWidth="1"/>
    <col min="14077" max="14077" width="4" style="29" bestFit="1" customWidth="1"/>
    <col min="14078" max="14078" width="24.140625" style="29" bestFit="1" customWidth="1"/>
    <col min="14079" max="14079" width="14.42578125" style="29" customWidth="1"/>
    <col min="14080" max="14080" width="13.28515625" style="29" customWidth="1"/>
    <col min="14081" max="14082" width="11.7109375" style="29" bestFit="1" customWidth="1"/>
    <col min="14083" max="14083" width="13.5703125" style="29" customWidth="1"/>
    <col min="14084" max="14085" width="11.7109375" style="29" bestFit="1" customWidth="1"/>
    <col min="14086" max="14086" width="12.7109375" style="29" bestFit="1" customWidth="1"/>
    <col min="14087" max="14088" width="11.7109375" style="29" bestFit="1" customWidth="1"/>
    <col min="14089" max="14089" width="12.7109375" style="29" bestFit="1" customWidth="1"/>
    <col min="14090" max="14091" width="11.7109375" style="29" bestFit="1" customWidth="1"/>
    <col min="14092" max="14092" width="13.85546875" style="29" customWidth="1"/>
    <col min="14093" max="14314" width="11.42578125" style="29"/>
    <col min="14315" max="14315" width="4" style="29" bestFit="1" customWidth="1"/>
    <col min="14316" max="14316" width="24.140625" style="29" bestFit="1" customWidth="1"/>
    <col min="14317" max="14317" width="16.85546875" style="29" bestFit="1" customWidth="1"/>
    <col min="14318" max="14318" width="14.28515625" style="29" bestFit="1" customWidth="1"/>
    <col min="14319" max="14319" width="15.28515625" style="29" bestFit="1" customWidth="1"/>
    <col min="14320" max="14320" width="14.28515625" style="29" bestFit="1" customWidth="1"/>
    <col min="14321" max="14321" width="13.42578125" style="29" customWidth="1"/>
    <col min="14322" max="14323" width="15.28515625" style="29" bestFit="1" customWidth="1"/>
    <col min="14324" max="14324" width="14.28515625" style="29" bestFit="1" customWidth="1"/>
    <col min="14325" max="14325" width="15.28515625" style="29" bestFit="1" customWidth="1"/>
    <col min="14326" max="14329" width="14.28515625" style="29" bestFit="1" customWidth="1"/>
    <col min="14330" max="14330" width="16.85546875" style="29" bestFit="1" customWidth="1"/>
    <col min="14331" max="14331" width="13.85546875" style="29" bestFit="1" customWidth="1"/>
    <col min="14332" max="14332" width="13.85546875" style="29" customWidth="1"/>
    <col min="14333" max="14333" width="4" style="29" bestFit="1" customWidth="1"/>
    <col min="14334" max="14334" width="24.140625" style="29" bestFit="1" customWidth="1"/>
    <col min="14335" max="14335" width="14.42578125" style="29" customWidth="1"/>
    <col min="14336" max="14336" width="13.28515625" style="29" customWidth="1"/>
    <col min="14337" max="14338" width="11.7109375" style="29" bestFit="1" customWidth="1"/>
    <col min="14339" max="14339" width="13.5703125" style="29" customWidth="1"/>
    <col min="14340" max="14341" width="11.7109375" style="29" bestFit="1" customWidth="1"/>
    <col min="14342" max="14342" width="12.7109375" style="29" bestFit="1" customWidth="1"/>
    <col min="14343" max="14344" width="11.7109375" style="29" bestFit="1" customWidth="1"/>
    <col min="14345" max="14345" width="12.7109375" style="29" bestFit="1" customWidth="1"/>
    <col min="14346" max="14347" width="11.7109375" style="29" bestFit="1" customWidth="1"/>
    <col min="14348" max="14348" width="13.85546875" style="29" customWidth="1"/>
    <col min="14349" max="14570" width="11.42578125" style="29"/>
    <col min="14571" max="14571" width="4" style="29" bestFit="1" customWidth="1"/>
    <col min="14572" max="14572" width="24.140625" style="29" bestFit="1" customWidth="1"/>
    <col min="14573" max="14573" width="16.85546875" style="29" bestFit="1" customWidth="1"/>
    <col min="14574" max="14574" width="14.28515625" style="29" bestFit="1" customWidth="1"/>
    <col min="14575" max="14575" width="15.28515625" style="29" bestFit="1" customWidth="1"/>
    <col min="14576" max="14576" width="14.28515625" style="29" bestFit="1" customWidth="1"/>
    <col min="14577" max="14577" width="13.42578125" style="29" customWidth="1"/>
    <col min="14578" max="14579" width="15.28515625" style="29" bestFit="1" customWidth="1"/>
    <col min="14580" max="14580" width="14.28515625" style="29" bestFit="1" customWidth="1"/>
    <col min="14581" max="14581" width="15.28515625" style="29" bestFit="1" customWidth="1"/>
    <col min="14582" max="14585" width="14.28515625" style="29" bestFit="1" customWidth="1"/>
    <col min="14586" max="14586" width="16.85546875" style="29" bestFit="1" customWidth="1"/>
    <col min="14587" max="14587" width="13.85546875" style="29" bestFit="1" customWidth="1"/>
    <col min="14588" max="14588" width="13.85546875" style="29" customWidth="1"/>
    <col min="14589" max="14589" width="4" style="29" bestFit="1" customWidth="1"/>
    <col min="14590" max="14590" width="24.140625" style="29" bestFit="1" customWidth="1"/>
    <col min="14591" max="14591" width="14.42578125" style="29" customWidth="1"/>
    <col min="14592" max="14592" width="13.28515625" style="29" customWidth="1"/>
    <col min="14593" max="14594" width="11.7109375" style="29" bestFit="1" customWidth="1"/>
    <col min="14595" max="14595" width="13.5703125" style="29" customWidth="1"/>
    <col min="14596" max="14597" width="11.7109375" style="29" bestFit="1" customWidth="1"/>
    <col min="14598" max="14598" width="12.7109375" style="29" bestFit="1" customWidth="1"/>
    <col min="14599" max="14600" width="11.7109375" style="29" bestFit="1" customWidth="1"/>
    <col min="14601" max="14601" width="12.7109375" style="29" bestFit="1" customWidth="1"/>
    <col min="14602" max="14603" width="11.7109375" style="29" bestFit="1" customWidth="1"/>
    <col min="14604" max="14604" width="13.85546875" style="29" customWidth="1"/>
    <col min="14605" max="14826" width="11.42578125" style="29"/>
    <col min="14827" max="14827" width="4" style="29" bestFit="1" customWidth="1"/>
    <col min="14828" max="14828" width="24.140625" style="29" bestFit="1" customWidth="1"/>
    <col min="14829" max="14829" width="16.85546875" style="29" bestFit="1" customWidth="1"/>
    <col min="14830" max="14830" width="14.28515625" style="29" bestFit="1" customWidth="1"/>
    <col min="14831" max="14831" width="15.28515625" style="29" bestFit="1" customWidth="1"/>
    <col min="14832" max="14832" width="14.28515625" style="29" bestFit="1" customWidth="1"/>
    <col min="14833" max="14833" width="13.42578125" style="29" customWidth="1"/>
    <col min="14834" max="14835" width="15.28515625" style="29" bestFit="1" customWidth="1"/>
    <col min="14836" max="14836" width="14.28515625" style="29" bestFit="1" customWidth="1"/>
    <col min="14837" max="14837" width="15.28515625" style="29" bestFit="1" customWidth="1"/>
    <col min="14838" max="14841" width="14.28515625" style="29" bestFit="1" customWidth="1"/>
    <col min="14842" max="14842" width="16.85546875" style="29" bestFit="1" customWidth="1"/>
    <col min="14843" max="14843" width="13.85546875" style="29" bestFit="1" customWidth="1"/>
    <col min="14844" max="14844" width="13.85546875" style="29" customWidth="1"/>
    <col min="14845" max="14845" width="4" style="29" bestFit="1" customWidth="1"/>
    <col min="14846" max="14846" width="24.140625" style="29" bestFit="1" customWidth="1"/>
    <col min="14847" max="14847" width="14.42578125" style="29" customWidth="1"/>
    <col min="14848" max="14848" width="13.28515625" style="29" customWidth="1"/>
    <col min="14849" max="14850" width="11.7109375" style="29" bestFit="1" customWidth="1"/>
    <col min="14851" max="14851" width="13.5703125" style="29" customWidth="1"/>
    <col min="14852" max="14853" width="11.7109375" style="29" bestFit="1" customWidth="1"/>
    <col min="14854" max="14854" width="12.7109375" style="29" bestFit="1" customWidth="1"/>
    <col min="14855" max="14856" width="11.7109375" style="29" bestFit="1" customWidth="1"/>
    <col min="14857" max="14857" width="12.7109375" style="29" bestFit="1" customWidth="1"/>
    <col min="14858" max="14859" width="11.7109375" style="29" bestFit="1" customWidth="1"/>
    <col min="14860" max="14860" width="13.85546875" style="29" customWidth="1"/>
    <col min="14861" max="15082" width="11.42578125" style="29"/>
    <col min="15083" max="15083" width="4" style="29" bestFit="1" customWidth="1"/>
    <col min="15084" max="15084" width="24.140625" style="29" bestFit="1" customWidth="1"/>
    <col min="15085" max="15085" width="16.85546875" style="29" bestFit="1" customWidth="1"/>
    <col min="15086" max="15086" width="14.28515625" style="29" bestFit="1" customWidth="1"/>
    <col min="15087" max="15087" width="15.28515625" style="29" bestFit="1" customWidth="1"/>
    <col min="15088" max="15088" width="14.28515625" style="29" bestFit="1" customWidth="1"/>
    <col min="15089" max="15089" width="13.42578125" style="29" customWidth="1"/>
    <col min="15090" max="15091" width="15.28515625" style="29" bestFit="1" customWidth="1"/>
    <col min="15092" max="15092" width="14.28515625" style="29" bestFit="1" customWidth="1"/>
    <col min="15093" max="15093" width="15.28515625" style="29" bestFit="1" customWidth="1"/>
    <col min="15094" max="15097" width="14.28515625" style="29" bestFit="1" customWidth="1"/>
    <col min="15098" max="15098" width="16.85546875" style="29" bestFit="1" customWidth="1"/>
    <col min="15099" max="15099" width="13.85546875" style="29" bestFit="1" customWidth="1"/>
    <col min="15100" max="15100" width="13.85546875" style="29" customWidth="1"/>
    <col min="15101" max="15101" width="4" style="29" bestFit="1" customWidth="1"/>
    <col min="15102" max="15102" width="24.140625" style="29" bestFit="1" customWidth="1"/>
    <col min="15103" max="15103" width="14.42578125" style="29" customWidth="1"/>
    <col min="15104" max="15104" width="13.28515625" style="29" customWidth="1"/>
    <col min="15105" max="15106" width="11.7109375" style="29" bestFit="1" customWidth="1"/>
    <col min="15107" max="15107" width="13.5703125" style="29" customWidth="1"/>
    <col min="15108" max="15109" width="11.7109375" style="29" bestFit="1" customWidth="1"/>
    <col min="15110" max="15110" width="12.7109375" style="29" bestFit="1" customWidth="1"/>
    <col min="15111" max="15112" width="11.7109375" style="29" bestFit="1" customWidth="1"/>
    <col min="15113" max="15113" width="12.7109375" style="29" bestFit="1" customWidth="1"/>
    <col min="15114" max="15115" width="11.7109375" style="29" bestFit="1" customWidth="1"/>
    <col min="15116" max="15116" width="13.85546875" style="29" customWidth="1"/>
    <col min="15117" max="15338" width="11.42578125" style="29"/>
    <col min="15339" max="15339" width="4" style="29" bestFit="1" customWidth="1"/>
    <col min="15340" max="15340" width="24.140625" style="29" bestFit="1" customWidth="1"/>
    <col min="15341" max="15341" width="16.85546875" style="29" bestFit="1" customWidth="1"/>
    <col min="15342" max="15342" width="14.28515625" style="29" bestFit="1" customWidth="1"/>
    <col min="15343" max="15343" width="15.28515625" style="29" bestFit="1" customWidth="1"/>
    <col min="15344" max="15344" width="14.28515625" style="29" bestFit="1" customWidth="1"/>
    <col min="15345" max="15345" width="13.42578125" style="29" customWidth="1"/>
    <col min="15346" max="15347" width="15.28515625" style="29" bestFit="1" customWidth="1"/>
    <col min="15348" max="15348" width="14.28515625" style="29" bestFit="1" customWidth="1"/>
    <col min="15349" max="15349" width="15.28515625" style="29" bestFit="1" customWidth="1"/>
    <col min="15350" max="15353" width="14.28515625" style="29" bestFit="1" customWidth="1"/>
    <col min="15354" max="15354" width="16.85546875" style="29" bestFit="1" customWidth="1"/>
    <col min="15355" max="15355" width="13.85546875" style="29" bestFit="1" customWidth="1"/>
    <col min="15356" max="15356" width="13.85546875" style="29" customWidth="1"/>
    <col min="15357" max="15357" width="4" style="29" bestFit="1" customWidth="1"/>
    <col min="15358" max="15358" width="24.140625" style="29" bestFit="1" customWidth="1"/>
    <col min="15359" max="15359" width="14.42578125" style="29" customWidth="1"/>
    <col min="15360" max="15360" width="13.28515625" style="29" customWidth="1"/>
    <col min="15361" max="15362" width="11.7109375" style="29" bestFit="1" customWidth="1"/>
    <col min="15363" max="15363" width="13.5703125" style="29" customWidth="1"/>
    <col min="15364" max="15365" width="11.7109375" style="29" bestFit="1" customWidth="1"/>
    <col min="15366" max="15366" width="12.7109375" style="29" bestFit="1" customWidth="1"/>
    <col min="15367" max="15368" width="11.7109375" style="29" bestFit="1" customWidth="1"/>
    <col min="15369" max="15369" width="12.7109375" style="29" bestFit="1" customWidth="1"/>
    <col min="15370" max="15371" width="11.7109375" style="29" bestFit="1" customWidth="1"/>
    <col min="15372" max="15372" width="13.85546875" style="29" customWidth="1"/>
    <col min="15373" max="15594" width="11.42578125" style="29"/>
    <col min="15595" max="15595" width="4" style="29" bestFit="1" customWidth="1"/>
    <col min="15596" max="15596" width="24.140625" style="29" bestFit="1" customWidth="1"/>
    <col min="15597" max="15597" width="16.85546875" style="29" bestFit="1" customWidth="1"/>
    <col min="15598" max="15598" width="14.28515625" style="29" bestFit="1" customWidth="1"/>
    <col min="15599" max="15599" width="15.28515625" style="29" bestFit="1" customWidth="1"/>
    <col min="15600" max="15600" width="14.28515625" style="29" bestFit="1" customWidth="1"/>
    <col min="15601" max="15601" width="13.42578125" style="29" customWidth="1"/>
    <col min="15602" max="15603" width="15.28515625" style="29" bestFit="1" customWidth="1"/>
    <col min="15604" max="15604" width="14.28515625" style="29" bestFit="1" customWidth="1"/>
    <col min="15605" max="15605" width="15.28515625" style="29" bestFit="1" customWidth="1"/>
    <col min="15606" max="15609" width="14.28515625" style="29" bestFit="1" customWidth="1"/>
    <col min="15610" max="15610" width="16.85546875" style="29" bestFit="1" customWidth="1"/>
    <col min="15611" max="15611" width="13.85546875" style="29" bestFit="1" customWidth="1"/>
    <col min="15612" max="15612" width="13.85546875" style="29" customWidth="1"/>
    <col min="15613" max="15613" width="4" style="29" bestFit="1" customWidth="1"/>
    <col min="15614" max="15614" width="24.140625" style="29" bestFit="1" customWidth="1"/>
    <col min="15615" max="15615" width="14.42578125" style="29" customWidth="1"/>
    <col min="15616" max="15616" width="13.28515625" style="29" customWidth="1"/>
    <col min="15617" max="15618" width="11.7109375" style="29" bestFit="1" customWidth="1"/>
    <col min="15619" max="15619" width="13.5703125" style="29" customWidth="1"/>
    <col min="15620" max="15621" width="11.7109375" style="29" bestFit="1" customWidth="1"/>
    <col min="15622" max="15622" width="12.7109375" style="29" bestFit="1" customWidth="1"/>
    <col min="15623" max="15624" width="11.7109375" style="29" bestFit="1" customWidth="1"/>
    <col min="15625" max="15625" width="12.7109375" style="29" bestFit="1" customWidth="1"/>
    <col min="15626" max="15627" width="11.7109375" style="29" bestFit="1" customWidth="1"/>
    <col min="15628" max="15628" width="13.85546875" style="29" customWidth="1"/>
    <col min="15629" max="15850" width="11.42578125" style="29"/>
    <col min="15851" max="15851" width="4" style="29" bestFit="1" customWidth="1"/>
    <col min="15852" max="15852" width="24.140625" style="29" bestFit="1" customWidth="1"/>
    <col min="15853" max="15853" width="16.85546875" style="29" bestFit="1" customWidth="1"/>
    <col min="15854" max="15854" width="14.28515625" style="29" bestFit="1" customWidth="1"/>
    <col min="15855" max="15855" width="15.28515625" style="29" bestFit="1" customWidth="1"/>
    <col min="15856" max="15856" width="14.28515625" style="29" bestFit="1" customWidth="1"/>
    <col min="15857" max="15857" width="13.42578125" style="29" customWidth="1"/>
    <col min="15858" max="15859" width="15.28515625" style="29" bestFit="1" customWidth="1"/>
    <col min="15860" max="15860" width="14.28515625" style="29" bestFit="1" customWidth="1"/>
    <col min="15861" max="15861" width="15.28515625" style="29" bestFit="1" customWidth="1"/>
    <col min="15862" max="15865" width="14.28515625" style="29" bestFit="1" customWidth="1"/>
    <col min="15866" max="15866" width="16.85546875" style="29" bestFit="1" customWidth="1"/>
    <col min="15867" max="15867" width="13.85546875" style="29" bestFit="1" customWidth="1"/>
    <col min="15868" max="15868" width="13.85546875" style="29" customWidth="1"/>
    <col min="15869" max="15869" width="4" style="29" bestFit="1" customWidth="1"/>
    <col min="15870" max="15870" width="24.140625" style="29" bestFit="1" customWidth="1"/>
    <col min="15871" max="15871" width="14.42578125" style="29" customWidth="1"/>
    <col min="15872" max="15872" width="13.28515625" style="29" customWidth="1"/>
    <col min="15873" max="15874" width="11.7109375" style="29" bestFit="1" customWidth="1"/>
    <col min="15875" max="15875" width="13.5703125" style="29" customWidth="1"/>
    <col min="15876" max="15877" width="11.7109375" style="29" bestFit="1" customWidth="1"/>
    <col min="15878" max="15878" width="12.7109375" style="29" bestFit="1" customWidth="1"/>
    <col min="15879" max="15880" width="11.7109375" style="29" bestFit="1" customWidth="1"/>
    <col min="15881" max="15881" width="12.7109375" style="29" bestFit="1" customWidth="1"/>
    <col min="15882" max="15883" width="11.7109375" style="29" bestFit="1" customWidth="1"/>
    <col min="15884" max="15884" width="13.85546875" style="29" customWidth="1"/>
    <col min="15885" max="16106" width="11.42578125" style="29"/>
    <col min="16107" max="16107" width="4" style="29" bestFit="1" customWidth="1"/>
    <col min="16108" max="16108" width="24.140625" style="29" bestFit="1" customWidth="1"/>
    <col min="16109" max="16109" width="16.85546875" style="29" bestFit="1" customWidth="1"/>
    <col min="16110" max="16110" width="14.28515625" style="29" bestFit="1" customWidth="1"/>
    <col min="16111" max="16111" width="15.28515625" style="29" bestFit="1" customWidth="1"/>
    <col min="16112" max="16112" width="14.28515625" style="29" bestFit="1" customWidth="1"/>
    <col min="16113" max="16113" width="13.42578125" style="29" customWidth="1"/>
    <col min="16114" max="16115" width="15.28515625" style="29" bestFit="1" customWidth="1"/>
    <col min="16116" max="16116" width="14.28515625" style="29" bestFit="1" customWidth="1"/>
    <col min="16117" max="16117" width="15.28515625" style="29" bestFit="1" customWidth="1"/>
    <col min="16118" max="16121" width="14.28515625" style="29" bestFit="1" customWidth="1"/>
    <col min="16122" max="16122" width="16.85546875" style="29" bestFit="1" customWidth="1"/>
    <col min="16123" max="16123" width="13.85546875" style="29" bestFit="1" customWidth="1"/>
    <col min="16124" max="16124" width="13.85546875" style="29" customWidth="1"/>
    <col min="16125" max="16125" width="4" style="29" bestFit="1" customWidth="1"/>
    <col min="16126" max="16126" width="24.140625" style="29" bestFit="1" customWidth="1"/>
    <col min="16127" max="16127" width="14.42578125" style="29" customWidth="1"/>
    <col min="16128" max="16128" width="13.28515625" style="29" customWidth="1"/>
    <col min="16129" max="16130" width="11.7109375" style="29" bestFit="1" customWidth="1"/>
    <col min="16131" max="16131" width="13.5703125" style="29" customWidth="1"/>
    <col min="16132" max="16133" width="11.7109375" style="29" bestFit="1" customWidth="1"/>
    <col min="16134" max="16134" width="12.7109375" style="29" bestFit="1" customWidth="1"/>
    <col min="16135" max="16136" width="11.7109375" style="29" bestFit="1" customWidth="1"/>
    <col min="16137" max="16137" width="12.7109375" style="29" bestFit="1" customWidth="1"/>
    <col min="16138" max="16139" width="11.7109375" style="29" bestFit="1" customWidth="1"/>
    <col min="16140" max="16140" width="13.85546875" style="29" customWidth="1"/>
    <col min="16141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156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35"/>
    </row>
    <row r="3" spans="1:15" ht="17.25" thickBot="1" x14ac:dyDescent="0.4">
      <c r="A3" s="63" t="s">
        <v>167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5" x14ac:dyDescent="0.2">
      <c r="A4" s="36"/>
      <c r="B4" s="40" t="s">
        <v>81</v>
      </c>
      <c r="C4" s="61" t="s">
        <v>78</v>
      </c>
      <c r="D4" s="43" t="s">
        <v>82</v>
      </c>
      <c r="E4" s="43" t="s">
        <v>83</v>
      </c>
      <c r="F4" s="43" t="s">
        <v>84</v>
      </c>
      <c r="G4" s="43" t="s">
        <v>85</v>
      </c>
      <c r="H4" s="43" t="s">
        <v>86</v>
      </c>
      <c r="I4" s="43" t="s">
        <v>87</v>
      </c>
      <c r="J4" s="43" t="s">
        <v>88</v>
      </c>
      <c r="K4" s="43" t="s">
        <v>89</v>
      </c>
      <c r="L4" s="43" t="s">
        <v>90</v>
      </c>
      <c r="M4" s="43" t="s">
        <v>91</v>
      </c>
      <c r="N4" s="43" t="s">
        <v>92</v>
      </c>
      <c r="O4" s="43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966797.19022857898</v>
      </c>
      <c r="D6" s="47">
        <f>'[1]Enero 2024'!F11</f>
        <v>174638.9737406871</v>
      </c>
      <c r="E6" s="48">
        <f>'[1]Febrero 2024'!F11</f>
        <v>33734.498695865805</v>
      </c>
      <c r="F6" s="48">
        <f>'[1]Marzo 2024'!F11</f>
        <v>33734.498695865812</v>
      </c>
      <c r="G6" s="48">
        <f>'[1]Abril 2024'!F11</f>
        <v>186261.19627904875</v>
      </c>
      <c r="H6" s="48">
        <f>'[1]Mayo 2024'!F11</f>
        <v>33734.498695865812</v>
      </c>
      <c r="I6" s="48">
        <f>'[1]Junio 2024'!F11</f>
        <v>33734.498695865812</v>
      </c>
      <c r="J6" s="48">
        <f>'[1]Julio 2024'!F11</f>
        <v>178314.90625453196</v>
      </c>
      <c r="K6" s="48">
        <f>'[1]Agosto 2024'!F11</f>
        <v>33734.498695865812</v>
      </c>
      <c r="L6" s="48">
        <f>'[1]Septiembre 2024'!F11</f>
        <v>33734.498695865812</v>
      </c>
      <c r="M6" s="48">
        <f>'[1]Octubre 2024'!F11</f>
        <v>157706.12631642778</v>
      </c>
      <c r="N6" s="48">
        <f>'[1]Noviembre 2024'!F11</f>
        <v>33734.498695865812</v>
      </c>
      <c r="O6" s="48">
        <f>'[1]Diciembre 2024'!F11</f>
        <v>33734.496766822675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1583917.5090500114</v>
      </c>
      <c r="D7" s="51">
        <f>'[1]Enero 2024'!F12</f>
        <v>286113.50039712049</v>
      </c>
      <c r="E7" s="52">
        <f>'[1]Febrero 2024'!F12</f>
        <v>55267.706281576604</v>
      </c>
      <c r="F7" s="52">
        <f>'[1]Marzo 2024'!F12</f>
        <v>55267.706281576597</v>
      </c>
      <c r="G7" s="52">
        <f>'[1]Abril 2024'!F12</f>
        <v>305154.35194141837</v>
      </c>
      <c r="H7" s="52">
        <f>'[1]Mayo 2024'!F12</f>
        <v>55267.706281576604</v>
      </c>
      <c r="I7" s="52">
        <f>'[1]Junio 2024'!F12</f>
        <v>55267.706281576604</v>
      </c>
      <c r="J7" s="52">
        <f>'[1]Julio 2024'!F12</f>
        <v>292135.83261902997</v>
      </c>
      <c r="K7" s="52">
        <f>'[1]Agosto 2024'!F12</f>
        <v>55267.706281576604</v>
      </c>
      <c r="L7" s="52">
        <f>'[1]Septiembre 2024'!F12</f>
        <v>55267.706281576597</v>
      </c>
      <c r="M7" s="52">
        <f>'[1]Octubre 2024'!F12</f>
        <v>258372.17700020861</v>
      </c>
      <c r="N7" s="52">
        <f>'[1]Noviembre 2024'!F12</f>
        <v>55267.706281576604</v>
      </c>
      <c r="O7" s="52">
        <f>'[1]Diciembre 2024'!F12</f>
        <v>55267.703121197956</v>
      </c>
    </row>
    <row r="8" spans="1:15" x14ac:dyDescent="0.2">
      <c r="A8" s="44" t="s">
        <v>96</v>
      </c>
      <c r="B8" s="49" t="s">
        <v>20</v>
      </c>
      <c r="C8" s="50">
        <f t="shared" si="0"/>
        <v>1120539.462793994</v>
      </c>
      <c r="D8" s="51">
        <f>'[1]Enero 2024'!F13</f>
        <v>202410.45774245285</v>
      </c>
      <c r="E8" s="52">
        <f>'[1]Febrero 2024'!F13</f>
        <v>39099.034863095687</v>
      </c>
      <c r="F8" s="52">
        <f>'[1]Marzo 2024'!F13</f>
        <v>39099.034863095694</v>
      </c>
      <c r="G8" s="52">
        <f>'[1]Abril 2024'!F13</f>
        <v>215880.87235601721</v>
      </c>
      <c r="H8" s="52">
        <f>'[1]Mayo 2024'!F13</f>
        <v>39099.034863095694</v>
      </c>
      <c r="I8" s="52">
        <f>'[1]Junio 2024'!F13</f>
        <v>39099.034863095694</v>
      </c>
      <c r="J8" s="52">
        <f>'[1]Julio 2024'!F13</f>
        <v>206670.94534622508</v>
      </c>
      <c r="K8" s="52">
        <f>'[1]Agosto 2024'!F13</f>
        <v>39099.034863095694</v>
      </c>
      <c r="L8" s="52">
        <f>'[1]Septiembre 2024'!F13</f>
        <v>39099.034863095687</v>
      </c>
      <c r="M8" s="52">
        <f>'[1]Octubre 2024'!F13</f>
        <v>182784.91068033717</v>
      </c>
      <c r="N8" s="52">
        <f>'[1]Noviembre 2024'!F13</f>
        <v>39099.034863095687</v>
      </c>
      <c r="O8" s="52">
        <f>'[1]Diciembre 2024'!F13</f>
        <v>39099.032627291759</v>
      </c>
    </row>
    <row r="9" spans="1:15" x14ac:dyDescent="0.2">
      <c r="A9" s="44" t="s">
        <v>97</v>
      </c>
      <c r="B9" s="49" t="s">
        <v>21</v>
      </c>
      <c r="C9" s="50">
        <f t="shared" si="0"/>
        <v>1440511.0790199772</v>
      </c>
      <c r="D9" s="51">
        <f>'[1]Enero 2024'!F14</f>
        <v>260209.04802449865</v>
      </c>
      <c r="E9" s="52">
        <f>'[1]Febrero 2024'!F14</f>
        <v>50263.819141934444</v>
      </c>
      <c r="F9" s="52">
        <f>'[1]Marzo 2024'!F14</f>
        <v>50263.819141934444</v>
      </c>
      <c r="G9" s="52">
        <f>'[1]Abril 2024'!F14</f>
        <v>277525.95843606838</v>
      </c>
      <c r="H9" s="52">
        <f>'[1]Mayo 2024'!F14</f>
        <v>50263.819141934437</v>
      </c>
      <c r="I9" s="52">
        <f>'[1]Junio 2024'!F14</f>
        <v>50263.819141934444</v>
      </c>
      <c r="J9" s="52">
        <f>'[1]Julio 2024'!F14</f>
        <v>265686.12384292483</v>
      </c>
      <c r="K9" s="52">
        <f>'[1]Agosto 2024'!F14</f>
        <v>50263.819141934444</v>
      </c>
      <c r="L9" s="52">
        <f>'[1]Septiembre 2024'!F14</f>
        <v>50263.819141934429</v>
      </c>
      <c r="M9" s="52">
        <f>'[1]Octubre 2024'!F14</f>
        <v>234979.39845525086</v>
      </c>
      <c r="N9" s="52">
        <f>'[1]Noviembre 2024'!F14</f>
        <v>50263.819141934437</v>
      </c>
      <c r="O9" s="52">
        <f>'[1]Diciembre 2024'!F14</f>
        <v>50263.816267693561</v>
      </c>
    </row>
    <row r="10" spans="1:15" x14ac:dyDescent="0.2">
      <c r="A10" s="44" t="s">
        <v>98</v>
      </c>
      <c r="B10" s="49" t="s">
        <v>22</v>
      </c>
      <c r="C10" s="50">
        <f t="shared" si="0"/>
        <v>6023067.1552778874</v>
      </c>
      <c r="D10" s="51">
        <f>'[1]Enero 2024'!F15</f>
        <v>1087986.4747230795</v>
      </c>
      <c r="E10" s="52">
        <f>'[1]Febrero 2024'!F15</f>
        <v>210163.15846635349</v>
      </c>
      <c r="F10" s="52">
        <f>'[1]Marzo 2024'!F15</f>
        <v>210163.15846635349</v>
      </c>
      <c r="G10" s="52">
        <f>'[1]Abril 2024'!F15</f>
        <v>1160391.9673637708</v>
      </c>
      <c r="H10" s="52">
        <f>'[1]Mayo 2024'!F15</f>
        <v>210163.15846635349</v>
      </c>
      <c r="I10" s="52">
        <f>'[1]Junio 2024'!F15</f>
        <v>210163.15846635352</v>
      </c>
      <c r="J10" s="52">
        <f>'[1]Julio 2024'!F15</f>
        <v>1110887.2326203201</v>
      </c>
      <c r="K10" s="52">
        <f>'[1]Agosto 2024'!F15</f>
        <v>210163.15846635349</v>
      </c>
      <c r="L10" s="52">
        <f>'[1]Septiembre 2024'!F15</f>
        <v>210163.15846635346</v>
      </c>
      <c r="M10" s="52">
        <f>'[1]Octubre 2024'!F15</f>
        <v>982496.22485767049</v>
      </c>
      <c r="N10" s="52">
        <f>'[1]Noviembre 2024'!F15</f>
        <v>210163.15846635349</v>
      </c>
      <c r="O10" s="52">
        <f>'[1]Diciembre 2024'!F15</f>
        <v>210163.14644857307</v>
      </c>
    </row>
    <row r="11" spans="1:15" x14ac:dyDescent="0.2">
      <c r="A11" s="44" t="s">
        <v>99</v>
      </c>
      <c r="B11" s="49" t="s">
        <v>23</v>
      </c>
      <c r="C11" s="50">
        <f t="shared" si="0"/>
        <v>1196918.0688584568</v>
      </c>
      <c r="D11" s="51">
        <f>'[1]Enero 2024'!F16</f>
        <v>216207.23075095567</v>
      </c>
      <c r="E11" s="52">
        <f>'[1]Febrero 2024'!F16</f>
        <v>41764.117067218038</v>
      </c>
      <c r="F11" s="52">
        <f>'[1]Marzo 2024'!F16</f>
        <v>41764.117067218038</v>
      </c>
      <c r="G11" s="52">
        <f>'[1]Abril 2024'!F16</f>
        <v>230595.82051627149</v>
      </c>
      <c r="H11" s="52">
        <f>'[1]Mayo 2024'!F16</f>
        <v>41764.117067218031</v>
      </c>
      <c r="I11" s="52">
        <f>'[1]Junio 2024'!F16</f>
        <v>41764.117067218038</v>
      </c>
      <c r="J11" s="52">
        <f>'[1]Julio 2024'!F16</f>
        <v>220758.12321340165</v>
      </c>
      <c r="K11" s="52">
        <f>'[1]Agosto 2024'!F16</f>
        <v>41764.117067218038</v>
      </c>
      <c r="L11" s="52">
        <f>'[1]Septiembre 2024'!F16</f>
        <v>41764.117067218031</v>
      </c>
      <c r="M11" s="52">
        <f>'[1]Octubre 2024'!F16</f>
        <v>195243.96022828523</v>
      </c>
      <c r="N11" s="52">
        <f>'[1]Noviembre 2024'!F16</f>
        <v>41764.117067218031</v>
      </c>
      <c r="O11" s="52">
        <f>'[1]Diciembre 2024'!F16</f>
        <v>41764.114679016449</v>
      </c>
    </row>
    <row r="12" spans="1:15" x14ac:dyDescent="0.2">
      <c r="A12" s="44" t="s">
        <v>100</v>
      </c>
      <c r="B12" s="49" t="s">
        <v>24</v>
      </c>
      <c r="C12" s="50">
        <f t="shared" si="0"/>
        <v>941679.16146970994</v>
      </c>
      <c r="D12" s="51">
        <f>'[1]Enero 2024'!F17</f>
        <v>170101.73800068579</v>
      </c>
      <c r="E12" s="52">
        <f>'[1]Febrero 2024'!F17</f>
        <v>32858.054166472371</v>
      </c>
      <c r="F12" s="52">
        <f>'[1]Marzo 2024'!F17</f>
        <v>32858.054166472371</v>
      </c>
      <c r="G12" s="52">
        <f>'[1]Abril 2024'!F17</f>
        <v>181422.00753079393</v>
      </c>
      <c r="H12" s="52">
        <f>'[1]Mayo 2024'!F17</f>
        <v>32858.054166472371</v>
      </c>
      <c r="I12" s="52">
        <f>'[1]Junio 2024'!F17</f>
        <v>32858.054166472371</v>
      </c>
      <c r="J12" s="52">
        <f>'[1]Julio 2024'!F17</f>
        <v>173682.16736295802</v>
      </c>
      <c r="K12" s="52">
        <f>'[1]Agosto 2024'!F17</f>
        <v>32858.054166472371</v>
      </c>
      <c r="L12" s="52">
        <f>'[1]Septiembre 2024'!F17</f>
        <v>32858.054166472371</v>
      </c>
      <c r="M12" s="52">
        <f>'[1]Octubre 2024'!F17</f>
        <v>153608.81712241852</v>
      </c>
      <c r="N12" s="52">
        <f>'[1]Noviembre 2024'!F17</f>
        <v>32858.054166472371</v>
      </c>
      <c r="O12" s="52">
        <f>'[1]Diciembre 2024'!F17</f>
        <v>32858.052287547056</v>
      </c>
    </row>
    <row r="13" spans="1:15" x14ac:dyDescent="0.2">
      <c r="A13" s="44" t="s">
        <v>101</v>
      </c>
      <c r="B13" s="49" t="s">
        <v>25</v>
      </c>
      <c r="C13" s="50">
        <f t="shared" si="0"/>
        <v>2902655.2539891973</v>
      </c>
      <c r="D13" s="51">
        <f>'[1]Enero 2024'!F18</f>
        <v>524325.82531589386</v>
      </c>
      <c r="E13" s="52">
        <f>'[1]Febrero 2024'!F18</f>
        <v>101282.48289291735</v>
      </c>
      <c r="F13" s="52">
        <f>'[1]Marzo 2024'!F18</f>
        <v>101282.48289291735</v>
      </c>
      <c r="G13" s="52">
        <f>'[1]Abril 2024'!F18</f>
        <v>559219.70549569768</v>
      </c>
      <c r="H13" s="52">
        <f>'[1]Mayo 2024'!F18</f>
        <v>101282.48289291735</v>
      </c>
      <c r="I13" s="52">
        <f>'[1]Junio 2024'!F18</f>
        <v>101282.48289291737</v>
      </c>
      <c r="J13" s="52">
        <f>'[1]Julio 2024'!F18</f>
        <v>535362.22977844591</v>
      </c>
      <c r="K13" s="52">
        <f>'[1]Agosto 2024'!F18</f>
        <v>101282.48289291735</v>
      </c>
      <c r="L13" s="52">
        <f>'[1]Septiembre 2024'!F18</f>
        <v>101282.48289291734</v>
      </c>
      <c r="M13" s="52">
        <f>'[1]Octubre 2024'!F18</f>
        <v>473487.63604746695</v>
      </c>
      <c r="N13" s="52">
        <f>'[1]Noviembre 2024'!F18</f>
        <v>101282.48289291735</v>
      </c>
      <c r="O13" s="52">
        <f>'[1]Diciembre 2024'!F18</f>
        <v>101282.47710127126</v>
      </c>
    </row>
    <row r="14" spans="1:15" x14ac:dyDescent="0.2">
      <c r="A14" s="44" t="s">
        <v>102</v>
      </c>
      <c r="B14" s="49" t="s">
        <v>26</v>
      </c>
      <c r="C14" s="50">
        <f t="shared" si="0"/>
        <v>3869116.777223635</v>
      </c>
      <c r="D14" s="51">
        <f>'[1]Enero 2024'!F19</f>
        <v>698904.16530633019</v>
      </c>
      <c r="E14" s="52">
        <f>'[1]Febrero 2024'!F19</f>
        <v>135005.26914496292</v>
      </c>
      <c r="F14" s="52">
        <f>'[1]Marzo 2024'!F19</f>
        <v>135005.26914496292</v>
      </c>
      <c r="G14" s="52">
        <f>'[1]Abril 2024'!F19</f>
        <v>745416.23284882063</v>
      </c>
      <c r="H14" s="52">
        <f>'[1]Mayo 2024'!F19</f>
        <v>135005.26914496295</v>
      </c>
      <c r="I14" s="52">
        <f>'[1]Junio 2024'!F19</f>
        <v>135005.26914496295</v>
      </c>
      <c r="J14" s="52">
        <f>'[1]Julio 2024'!F19</f>
        <v>713615.22601793229</v>
      </c>
      <c r="K14" s="52">
        <f>'[1]Agosto 2024'!F19</f>
        <v>135005.26914496295</v>
      </c>
      <c r="L14" s="52">
        <f>'[1]Septiembre 2024'!F19</f>
        <v>135005.26914496292</v>
      </c>
      <c r="M14" s="52">
        <f>'[1]Octubre 2024'!F19</f>
        <v>631139.00761086761</v>
      </c>
      <c r="N14" s="52">
        <f>'[1]Noviembre 2024'!F19</f>
        <v>135005.26914496295</v>
      </c>
      <c r="O14" s="52">
        <f>'[1]Diciembre 2024'!F19</f>
        <v>135005.26142494346</v>
      </c>
    </row>
    <row r="15" spans="1:15" x14ac:dyDescent="0.2">
      <c r="A15" s="44" t="s">
        <v>103</v>
      </c>
      <c r="B15" s="49" t="s">
        <v>27</v>
      </c>
      <c r="C15" s="50">
        <f t="shared" si="0"/>
        <v>2142250.3318846021</v>
      </c>
      <c r="D15" s="51">
        <f>'[1]Enero 2024'!F20</f>
        <v>386968.85265825025</v>
      </c>
      <c r="E15" s="52">
        <f>'[1]Febrero 2024'!F20</f>
        <v>74749.639073829981</v>
      </c>
      <c r="F15" s="52">
        <f>'[1]Marzo 2024'!F20</f>
        <v>74749.639073829981</v>
      </c>
      <c r="G15" s="52">
        <f>'[1]Abril 2024'!F20</f>
        <v>412721.62722326047</v>
      </c>
      <c r="H15" s="52">
        <f>'[1]Mayo 2024'!F20</f>
        <v>74749.639073829981</v>
      </c>
      <c r="I15" s="52">
        <f>'[1]Junio 2024'!F20</f>
        <v>74749.639073829981</v>
      </c>
      <c r="J15" s="52">
        <f>'[1]Julio 2024'!F20</f>
        <v>395114.06421591702</v>
      </c>
      <c r="K15" s="52">
        <f>'[1]Agosto 2024'!F20</f>
        <v>74749.639073829981</v>
      </c>
      <c r="L15" s="52">
        <f>'[1]Septiembre 2024'!F20</f>
        <v>74749.639073829967</v>
      </c>
      <c r="M15" s="52">
        <f>'[1]Octubre 2024'!F20</f>
        <v>349448.67947095068</v>
      </c>
      <c r="N15" s="52">
        <f>'[1]Noviembre 2024'!F20</f>
        <v>74749.639073829981</v>
      </c>
      <c r="O15" s="52">
        <f>'[1]Diciembre 2024'!F20</f>
        <v>74749.634799414067</v>
      </c>
    </row>
    <row r="16" spans="1:15" x14ac:dyDescent="0.2">
      <c r="A16" s="44" t="s">
        <v>104</v>
      </c>
      <c r="B16" s="49" t="s">
        <v>28</v>
      </c>
      <c r="C16" s="50">
        <f t="shared" si="0"/>
        <v>1358643.3946494949</v>
      </c>
      <c r="D16" s="51">
        <f>'[1]Enero 2024'!F21</f>
        <v>245420.74648050341</v>
      </c>
      <c r="E16" s="52">
        <f>'[1]Febrero 2024'!F21</f>
        <v>47407.206276751589</v>
      </c>
      <c r="F16" s="52">
        <f>'[1]Marzo 2024'!F21</f>
        <v>47407.206276751589</v>
      </c>
      <c r="G16" s="52">
        <f>'[1]Abril 2024'!F21</f>
        <v>261753.49552289379</v>
      </c>
      <c r="H16" s="52">
        <f>'[1]Mayo 2024'!F21</f>
        <v>47407.206276751589</v>
      </c>
      <c r="I16" s="52">
        <f>'[1]Junio 2024'!F21</f>
        <v>47407.206276751582</v>
      </c>
      <c r="J16" s="52">
        <f>'[1]Julio 2024'!F21</f>
        <v>250586.54700163635</v>
      </c>
      <c r="K16" s="52">
        <f>'[1]Agosto 2024'!F21</f>
        <v>47407.206276751582</v>
      </c>
      <c r="L16" s="52">
        <f>'[1]Septiembre 2024'!F21</f>
        <v>47407.206276751574</v>
      </c>
      <c r="M16" s="52">
        <f>'[1]Octubre 2024'!F21</f>
        <v>221624.95814133954</v>
      </c>
      <c r="N16" s="52">
        <f>'[1]Noviembre 2024'!F21</f>
        <v>47407.206276751589</v>
      </c>
      <c r="O16" s="52">
        <f>'[1]Diciembre 2024'!F21</f>
        <v>47407.203565860684</v>
      </c>
    </row>
    <row r="17" spans="1:15" x14ac:dyDescent="0.2">
      <c r="A17" s="44" t="s">
        <v>105</v>
      </c>
      <c r="B17" s="49" t="s">
        <v>29</v>
      </c>
      <c r="C17" s="50">
        <f t="shared" si="0"/>
        <v>1029335.9922880026</v>
      </c>
      <c r="D17" s="51">
        <f>'[1]Enero 2024'!F22</f>
        <v>185935.77137416747</v>
      </c>
      <c r="E17" s="52">
        <f>'[1]Febrero 2024'!F22</f>
        <v>35916.667984148327</v>
      </c>
      <c r="F17" s="52">
        <f>'[1]Marzo 2024'!F22</f>
        <v>35916.667984148327</v>
      </c>
      <c r="G17" s="52">
        <f>'[1]Abril 2024'!F22</f>
        <v>198309.79571973684</v>
      </c>
      <c r="H17" s="52">
        <f>'[1]Mayo 2024'!F22</f>
        <v>35916.667984148327</v>
      </c>
      <c r="I17" s="52">
        <f>'[1]Junio 2024'!F22</f>
        <v>35916.667984148327</v>
      </c>
      <c r="J17" s="52">
        <f>'[1]Julio 2024'!F22</f>
        <v>189849.48738406575</v>
      </c>
      <c r="K17" s="52">
        <f>'[1]Agosto 2024'!F22</f>
        <v>35916.66798414832</v>
      </c>
      <c r="L17" s="52">
        <f>'[1]Septiembre 2024'!F22</f>
        <v>35916.66798414832</v>
      </c>
      <c r="M17" s="52">
        <f>'[1]Octubre 2024'!F22</f>
        <v>167907.59599067215</v>
      </c>
      <c r="N17" s="52">
        <f>'[1]Noviembre 2024'!F22</f>
        <v>35916.667984148327</v>
      </c>
      <c r="O17" s="52">
        <f>'[1]Diciembre 2024'!F22</f>
        <v>35916.665930321993</v>
      </c>
    </row>
    <row r="18" spans="1:15" x14ac:dyDescent="0.2">
      <c r="A18" s="44" t="s">
        <v>106</v>
      </c>
      <c r="B18" s="49" t="s">
        <v>30</v>
      </c>
      <c r="C18" s="50">
        <f t="shared" si="0"/>
        <v>1390942.0444454858</v>
      </c>
      <c r="D18" s="51">
        <f>'[1]Enero 2024'!F23</f>
        <v>251255.06531240666</v>
      </c>
      <c r="E18" s="52">
        <f>'[1]Febrero 2024'!F23</f>
        <v>48534.20454529587</v>
      </c>
      <c r="F18" s="52">
        <f>'[1]Marzo 2024'!F23</f>
        <v>48534.204545295863</v>
      </c>
      <c r="G18" s="52">
        <f>'[1]Abril 2024'!F23</f>
        <v>267976.08823417069</v>
      </c>
      <c r="H18" s="52">
        <f>'[1]Mayo 2024'!F23</f>
        <v>48534.20454529587</v>
      </c>
      <c r="I18" s="52">
        <f>'[1]Junio 2024'!F23</f>
        <v>48534.20454529587</v>
      </c>
      <c r="J18" s="52">
        <f>'[1]Julio 2024'!F23</f>
        <v>256543.67096592757</v>
      </c>
      <c r="K18" s="52">
        <f>'[1]Agosto 2024'!F23</f>
        <v>48534.204545295863</v>
      </c>
      <c r="L18" s="52">
        <f>'[1]Septiembre 2024'!F23</f>
        <v>48534.204545295863</v>
      </c>
      <c r="M18" s="52">
        <f>'[1]Octubre 2024'!F23</f>
        <v>226893.58634595017</v>
      </c>
      <c r="N18" s="52">
        <f>'[1]Noviembre 2024'!F23</f>
        <v>48534.204545295863</v>
      </c>
      <c r="O18" s="52">
        <f>'[1]Diciembre 2024'!F23</f>
        <v>48534.201769959713</v>
      </c>
    </row>
    <row r="19" spans="1:15" x14ac:dyDescent="0.2">
      <c r="A19" s="44" t="s">
        <v>107</v>
      </c>
      <c r="B19" s="49" t="s">
        <v>31</v>
      </c>
      <c r="C19" s="50">
        <f t="shared" si="0"/>
        <v>839856.5546881028</v>
      </c>
      <c r="D19" s="51">
        <f>'[1]Enero 2024'!F24</f>
        <v>151708.84678041117</v>
      </c>
      <c r="E19" s="52">
        <f>'[1]Febrero 2024'!F24</f>
        <v>29305.153278467442</v>
      </c>
      <c r="F19" s="52">
        <f>'[1]Marzo 2024'!F24</f>
        <v>29305.153278467445</v>
      </c>
      <c r="G19" s="52">
        <f>'[1]Abril 2024'!F24</f>
        <v>161805.06952241049</v>
      </c>
      <c r="H19" s="52">
        <f>'[1]Mayo 2024'!F24</f>
        <v>29305.153278467445</v>
      </c>
      <c r="I19" s="52">
        <f>'[1]Junio 2024'!F24</f>
        <v>29305.153278467445</v>
      </c>
      <c r="J19" s="52">
        <f>'[1]Julio 2024'!F24</f>
        <v>154902.12872986923</v>
      </c>
      <c r="K19" s="52">
        <f>'[1]Agosto 2024'!F24</f>
        <v>29305.153278467445</v>
      </c>
      <c r="L19" s="52">
        <f>'[1]Septiembre 2024'!F24</f>
        <v>29305.153278467438</v>
      </c>
      <c r="M19" s="52">
        <f>'[1]Octubre 2024'!F24</f>
        <v>136999.28510343167</v>
      </c>
      <c r="N19" s="52">
        <f>'[1]Noviembre 2024'!F24</f>
        <v>29305.153278467445</v>
      </c>
      <c r="O19" s="52">
        <f>'[1]Diciembre 2024'!F24</f>
        <v>29305.151602708003</v>
      </c>
    </row>
    <row r="20" spans="1:15" x14ac:dyDescent="0.2">
      <c r="A20" s="44" t="s">
        <v>108</v>
      </c>
      <c r="B20" s="49" t="s">
        <v>32</v>
      </c>
      <c r="C20" s="50">
        <f t="shared" si="0"/>
        <v>1051402.5819735886</v>
      </c>
      <c r="D20" s="51">
        <f>'[1]Enero 2024'!F25</f>
        <v>189921.80548307547</v>
      </c>
      <c r="E20" s="52">
        <f>'[1]Febrero 2024'!F25</f>
        <v>36686.638510019009</v>
      </c>
      <c r="F20" s="52">
        <f>'[1]Marzo 2024'!F25</f>
        <v>36686.638510019009</v>
      </c>
      <c r="G20" s="52">
        <f>'[1]Abril 2024'!F25</f>
        <v>202561.10037202318</v>
      </c>
      <c r="H20" s="52">
        <f>'[1]Mayo 2024'!F25</f>
        <v>36686.638510019009</v>
      </c>
      <c r="I20" s="52">
        <f>'[1]Junio 2024'!F25</f>
        <v>36686.638510019016</v>
      </c>
      <c r="J20" s="52">
        <f>'[1]Julio 2024'!F25</f>
        <v>193919.42253790304</v>
      </c>
      <c r="K20" s="52">
        <f>'[1]Agosto 2024'!F25</f>
        <v>36686.638510019009</v>
      </c>
      <c r="L20" s="52">
        <f>'[1]Septiembre 2024'!F25</f>
        <v>36686.638510019009</v>
      </c>
      <c r="M20" s="52">
        <f>'[1]Octubre 2024'!F25</f>
        <v>171507.14759829009</v>
      </c>
      <c r="N20" s="52">
        <f>'[1]Noviembre 2024'!F25</f>
        <v>36686.638510019009</v>
      </c>
      <c r="O20" s="52">
        <f>'[1]Diciembre 2024'!F25</f>
        <v>36686.636412163381</v>
      </c>
    </row>
    <row r="21" spans="1:15" x14ac:dyDescent="0.2">
      <c r="A21" s="44" t="s">
        <v>109</v>
      </c>
      <c r="B21" s="49" t="s">
        <v>33</v>
      </c>
      <c r="C21" s="50">
        <f t="shared" si="0"/>
        <v>4900920.916001711</v>
      </c>
      <c r="D21" s="51">
        <f>'[1]Enero 2024'!F26</f>
        <v>885285.77431265533</v>
      </c>
      <c r="E21" s="52">
        <f>'[1]Febrero 2024'!F26</f>
        <v>171008.05827777839</v>
      </c>
      <c r="F21" s="52">
        <f>'[1]Marzo 2024'!F26</f>
        <v>171008.05827777839</v>
      </c>
      <c r="G21" s="52">
        <f>'[1]Abril 2024'!F26</f>
        <v>944201.53669216344</v>
      </c>
      <c r="H21" s="52">
        <f>'[1]Mayo 2024'!F26</f>
        <v>171008.05827777839</v>
      </c>
      <c r="I21" s="52">
        <f>'[1]Junio 2024'!F26</f>
        <v>171008.05827777839</v>
      </c>
      <c r="J21" s="52">
        <f>'[1]Julio 2024'!F26</f>
        <v>903919.93536007591</v>
      </c>
      <c r="K21" s="52">
        <f>'[1]Agosto 2024'!F26</f>
        <v>171008.05827777839</v>
      </c>
      <c r="L21" s="52">
        <f>'[1]Septiembre 2024'!F26</f>
        <v>171008.05827777836</v>
      </c>
      <c r="M21" s="52">
        <f>'[1]Octubre 2024'!F26</f>
        <v>799449.21319336025</v>
      </c>
      <c r="N21" s="52">
        <f>'[1]Noviembre 2024'!F26</f>
        <v>171008.05827777839</v>
      </c>
      <c r="O21" s="52">
        <f>'[1]Diciembre 2024'!F26</f>
        <v>171008.04849900785</v>
      </c>
    </row>
    <row r="22" spans="1:15" x14ac:dyDescent="0.2">
      <c r="A22" s="44" t="s">
        <v>110</v>
      </c>
      <c r="B22" s="49" t="s">
        <v>34</v>
      </c>
      <c r="C22" s="50">
        <f t="shared" si="0"/>
        <v>1349600.7567262307</v>
      </c>
      <c r="D22" s="51">
        <f>'[1]Enero 2024'!F27</f>
        <v>243787.31495754447</v>
      </c>
      <c r="E22" s="52">
        <f>'[1]Febrero 2024'!F27</f>
        <v>47091.68109700067</v>
      </c>
      <c r="F22" s="52">
        <f>'[1]Marzo 2024'!F27</f>
        <v>47091.681097000677</v>
      </c>
      <c r="G22" s="52">
        <f>'[1]Abril 2024'!F27</f>
        <v>260011.3591429698</v>
      </c>
      <c r="H22" s="52">
        <f>'[1]Mayo 2024'!F27</f>
        <v>47091.681097000677</v>
      </c>
      <c r="I22" s="52">
        <f>'[1]Junio 2024'!F27</f>
        <v>47091.681097000677</v>
      </c>
      <c r="J22" s="52">
        <f>'[1]Julio 2024'!F27</f>
        <v>248918.73378302396</v>
      </c>
      <c r="K22" s="52">
        <f>'[1]Agosto 2024'!F27</f>
        <v>47091.681097000677</v>
      </c>
      <c r="L22" s="52">
        <f>'[1]Septiembre 2024'!F27</f>
        <v>47091.68109700067</v>
      </c>
      <c r="M22" s="52">
        <f>'[1]Octubre 2024'!F27</f>
        <v>220149.90275953512</v>
      </c>
      <c r="N22" s="52">
        <f>'[1]Noviembre 2024'!F27</f>
        <v>47091.68109700067</v>
      </c>
      <c r="O22" s="52">
        <f>'[1]Diciembre 2024'!F27</f>
        <v>47091.678404152473</v>
      </c>
    </row>
    <row r="23" spans="1:15" x14ac:dyDescent="0.2">
      <c r="A23" s="44" t="s">
        <v>111</v>
      </c>
      <c r="B23" s="49" t="s">
        <v>35</v>
      </c>
      <c r="C23" s="50">
        <f t="shared" si="0"/>
        <v>2253001.3692838484</v>
      </c>
      <c r="D23" s="51">
        <f>'[1]Enero 2024'!F28</f>
        <v>406974.54538016213</v>
      </c>
      <c r="E23" s="52">
        <f>'[1]Febrero 2024'!F28</f>
        <v>78614.080100833089</v>
      </c>
      <c r="F23" s="52">
        <f>'[1]Marzo 2024'!F28</f>
        <v>78614.080100833089</v>
      </c>
      <c r="G23" s="52">
        <f>'[1]Abril 2024'!F28</f>
        <v>434058.69866246486</v>
      </c>
      <c r="H23" s="52">
        <f>'[1]Mayo 2024'!F28</f>
        <v>78614.080100833089</v>
      </c>
      <c r="I23" s="52">
        <f>'[1]Junio 2024'!F28</f>
        <v>78614.080100833104</v>
      </c>
      <c r="J23" s="52">
        <f>'[1]Julio 2024'!F28</f>
        <v>415540.85181008611</v>
      </c>
      <c r="K23" s="52">
        <f>'[1]Agosto 2024'!F28</f>
        <v>78614.080100833089</v>
      </c>
      <c r="L23" s="52">
        <f>'[1]Septiembre 2024'!F28</f>
        <v>78614.080100833089</v>
      </c>
      <c r="M23" s="52">
        <f>'[1]Octubre 2024'!F28</f>
        <v>367514.63711986714</v>
      </c>
      <c r="N23" s="52">
        <f>'[1]Noviembre 2024'!F28</f>
        <v>78614.080100833089</v>
      </c>
      <c r="O23" s="52">
        <f>'[1]Diciembre 2024'!F28</f>
        <v>78614.075605436461</v>
      </c>
    </row>
    <row r="24" spans="1:15" x14ac:dyDescent="0.2">
      <c r="A24" s="44" t="s">
        <v>112</v>
      </c>
      <c r="B24" s="49" t="s">
        <v>36</v>
      </c>
      <c r="C24" s="50">
        <f t="shared" si="0"/>
        <v>1106696.2312718225</v>
      </c>
      <c r="D24" s="51">
        <f>'[1]Enero 2024'!F29</f>
        <v>199909.86323233106</v>
      </c>
      <c r="E24" s="52">
        <f>'[1]Febrero 2024'!F29</f>
        <v>38616.00235074338</v>
      </c>
      <c r="F24" s="52">
        <f>'[1]Marzo 2024'!F29</f>
        <v>38616.00235074338</v>
      </c>
      <c r="G24" s="52">
        <f>'[1]Abril 2024'!F29</f>
        <v>213213.86329791488</v>
      </c>
      <c r="H24" s="52">
        <f>'[1]Mayo 2024'!F29</f>
        <v>38616.00235074338</v>
      </c>
      <c r="I24" s="52">
        <f>'[1]Junio 2024'!F29</f>
        <v>38616.00235074338</v>
      </c>
      <c r="J24" s="52">
        <f>'[1]Julio 2024'!F29</f>
        <v>204117.71644146155</v>
      </c>
      <c r="K24" s="52">
        <f>'[1]Agosto 2024'!F29</f>
        <v>38616.00235074338</v>
      </c>
      <c r="L24" s="52">
        <f>'[1]Septiembre 2024'!F29</f>
        <v>38616.00235074338</v>
      </c>
      <c r="M24" s="52">
        <f>'[1]Octubre 2024'!F29</f>
        <v>180526.7717023505</v>
      </c>
      <c r="N24" s="52">
        <f>'[1]Noviembre 2024'!F29</f>
        <v>38616.00235074338</v>
      </c>
      <c r="O24" s="52">
        <f>'[1]Diciembre 2024'!F29</f>
        <v>38616.000142560748</v>
      </c>
    </row>
    <row r="25" spans="1:15" x14ac:dyDescent="0.2">
      <c r="A25" s="44" t="s">
        <v>113</v>
      </c>
      <c r="B25" s="49" t="s">
        <v>37</v>
      </c>
      <c r="C25" s="50">
        <f t="shared" si="0"/>
        <v>1441465.5202734475</v>
      </c>
      <c r="D25" s="51">
        <f>'[1]Enero 2024'!F30</f>
        <v>260381.45506362381</v>
      </c>
      <c r="E25" s="52">
        <f>'[1]Febrero 2024'!F30</f>
        <v>50297.122504362356</v>
      </c>
      <c r="F25" s="52">
        <f>'[1]Marzo 2024'!F30</f>
        <v>50297.122504362356</v>
      </c>
      <c r="G25" s="52">
        <f>'[1]Abril 2024'!F30</f>
        <v>277709.83916249807</v>
      </c>
      <c r="H25" s="52">
        <f>'[1]Mayo 2024'!F30</f>
        <v>50297.122504362356</v>
      </c>
      <c r="I25" s="52">
        <f>'[1]Junio 2024'!F30</f>
        <v>50297.122504362356</v>
      </c>
      <c r="J25" s="52">
        <f>'[1]Julio 2024'!F30</f>
        <v>265862.15983512474</v>
      </c>
      <c r="K25" s="52">
        <f>'[1]Agosto 2024'!F30</f>
        <v>50297.122504362349</v>
      </c>
      <c r="L25" s="52">
        <f>'[1]Septiembre 2024'!F30</f>
        <v>50297.122504362349</v>
      </c>
      <c r="M25" s="52">
        <f>'[1]Octubre 2024'!F30</f>
        <v>235135.08905344736</v>
      </c>
      <c r="N25" s="52">
        <f>'[1]Noviembre 2024'!F30</f>
        <v>50297.122504362349</v>
      </c>
      <c r="O25" s="52">
        <f>'[1]Diciembre 2024'!F30</f>
        <v>50297.119628217093</v>
      </c>
    </row>
    <row r="26" spans="1:15" x14ac:dyDescent="0.2">
      <c r="A26" s="44" t="s">
        <v>114</v>
      </c>
      <c r="B26" s="49" t="s">
        <v>38</v>
      </c>
      <c r="C26" s="50">
        <f t="shared" si="0"/>
        <v>893461.32071276451</v>
      </c>
      <c r="D26" s="51">
        <f>'[1]Enero 2024'!F31</f>
        <v>161391.83036866845</v>
      </c>
      <c r="E26" s="52">
        <f>'[1]Febrero 2024'!F31</f>
        <v>31175.58683767504</v>
      </c>
      <c r="F26" s="52">
        <f>'[1]Marzo 2024'!F31</f>
        <v>31175.58683767504</v>
      </c>
      <c r="G26" s="52">
        <f>'[1]Abril 2024'!F31</f>
        <v>172132.45560392298</v>
      </c>
      <c r="H26" s="52">
        <f>'[1]Mayo 2024'!F31</f>
        <v>31175.586837675037</v>
      </c>
      <c r="I26" s="52">
        <f>'[1]Junio 2024'!F31</f>
        <v>31175.58683767504</v>
      </c>
      <c r="J26" s="52">
        <f>'[1]Julio 2024'!F31</f>
        <v>164788.92704195759</v>
      </c>
      <c r="K26" s="52">
        <f>'[1]Agosto 2024'!F31</f>
        <v>31175.58683767504</v>
      </c>
      <c r="L26" s="52">
        <f>'[1]Septiembre 2024'!F31</f>
        <v>31175.586837675037</v>
      </c>
      <c r="M26" s="52">
        <f>'[1]Octubre 2024'!F31</f>
        <v>145743.41477953174</v>
      </c>
      <c r="N26" s="52">
        <f>'[1]Noviembre 2024'!F31</f>
        <v>31175.58683767504</v>
      </c>
      <c r="O26" s="52">
        <f>'[1]Diciembre 2024'!F31</f>
        <v>31175.585054958414</v>
      </c>
    </row>
    <row r="27" spans="1:15" x14ac:dyDescent="0.2">
      <c r="A27" s="44" t="s">
        <v>115</v>
      </c>
      <c r="B27" s="49" t="s">
        <v>39</v>
      </c>
      <c r="C27" s="50">
        <f t="shared" si="0"/>
        <v>1105701.21864644</v>
      </c>
      <c r="D27" s="51">
        <f>'[1]Enero 2024'!F32</f>
        <v>199730.12751783783</v>
      </c>
      <c r="E27" s="52">
        <f>'[1]Febrero 2024'!F32</f>
        <v>38581.28332957474</v>
      </c>
      <c r="F27" s="52">
        <f>'[1]Marzo 2024'!F32</f>
        <v>38581.28332957474</v>
      </c>
      <c r="G27" s="52">
        <f>'[1]Abril 2024'!F32</f>
        <v>213022.16617282017</v>
      </c>
      <c r="H27" s="52">
        <f>'[1]Mayo 2024'!F32</f>
        <v>38581.283329574748</v>
      </c>
      <c r="I27" s="52">
        <f>'[1]Junio 2024'!F32</f>
        <v>38581.28332957474</v>
      </c>
      <c r="J27" s="52">
        <f>'[1]Julio 2024'!F32</f>
        <v>203934.19751442043</v>
      </c>
      <c r="K27" s="52">
        <f>'[1]Agosto 2024'!F32</f>
        <v>38581.28332957474</v>
      </c>
      <c r="L27" s="52">
        <f>'[1]Septiembre 2024'!F32</f>
        <v>38581.28332957474</v>
      </c>
      <c r="M27" s="52">
        <f>'[1]Octubre 2024'!F32</f>
        <v>180364.46301096107</v>
      </c>
      <c r="N27" s="52">
        <f>'[1]Noviembre 2024'!F32</f>
        <v>38581.28332957474</v>
      </c>
      <c r="O27" s="52">
        <f>'[1]Diciembre 2024'!F32</f>
        <v>38581.281123377456</v>
      </c>
    </row>
    <row r="28" spans="1:15" x14ac:dyDescent="0.2">
      <c r="A28" s="44" t="s">
        <v>116</v>
      </c>
      <c r="B28" s="49" t="s">
        <v>40</v>
      </c>
      <c r="C28" s="50">
        <f t="shared" si="0"/>
        <v>883899.24871510186</v>
      </c>
      <c r="D28" s="51">
        <f>'[1]Enero 2024'!F33</f>
        <v>159664.57003177033</v>
      </c>
      <c r="E28" s="52">
        <f>'[1]Febrero 2024'!F33</f>
        <v>30841.937020944955</v>
      </c>
      <c r="F28" s="52">
        <f>'[1]Marzo 2024'!F33</f>
        <v>30841.937020944959</v>
      </c>
      <c r="G28" s="52">
        <f>'[1]Abril 2024'!F33</f>
        <v>170290.24610311759</v>
      </c>
      <c r="H28" s="52">
        <f>'[1]Mayo 2024'!F33</f>
        <v>30841.937020944959</v>
      </c>
      <c r="I28" s="52">
        <f>'[1]Junio 2024'!F33</f>
        <v>30841.937020944963</v>
      </c>
      <c r="J28" s="52">
        <f>'[1]Julio 2024'!F33</f>
        <v>163025.31002993553</v>
      </c>
      <c r="K28" s="52">
        <f>'[1]Agosto 2024'!F33</f>
        <v>30841.937020944963</v>
      </c>
      <c r="L28" s="52">
        <f>'[1]Septiembre 2024'!F33</f>
        <v>30841.937020944955</v>
      </c>
      <c r="M28" s="52">
        <f>'[1]Octubre 2024'!F33</f>
        <v>144183.62814635626</v>
      </c>
      <c r="N28" s="52">
        <f>'[1]Noviembre 2024'!F33</f>
        <v>30841.937020944959</v>
      </c>
      <c r="O28" s="52">
        <f>'[1]Diciembre 2024'!F33</f>
        <v>30841.935257307465</v>
      </c>
    </row>
    <row r="29" spans="1:15" x14ac:dyDescent="0.2">
      <c r="A29" s="44" t="s">
        <v>117</v>
      </c>
      <c r="B29" s="49" t="s">
        <v>41</v>
      </c>
      <c r="C29" s="50">
        <f t="shared" si="0"/>
        <v>1555654.3308658293</v>
      </c>
      <c r="D29" s="51">
        <f>'[1]Enero 2024'!F34</f>
        <v>281008.13550505985</v>
      </c>
      <c r="E29" s="52">
        <f>'[1]Febrero 2024'!F34</f>
        <v>54281.517909049457</v>
      </c>
      <c r="F29" s="52">
        <f>'[1]Marzo 2024'!F34</f>
        <v>54281.517909049464</v>
      </c>
      <c r="G29" s="52">
        <f>'[1]Abril 2024'!F34</f>
        <v>299709.2250498216</v>
      </c>
      <c r="H29" s="52">
        <f>'[1]Mayo 2024'!F34</f>
        <v>54281.517909049464</v>
      </c>
      <c r="I29" s="52">
        <f>'[1]Junio 2024'!F34</f>
        <v>54281.517909049464</v>
      </c>
      <c r="J29" s="52">
        <f>'[1]Julio 2024'!F34</f>
        <v>286923.0061655562</v>
      </c>
      <c r="K29" s="52">
        <f>'[1]Agosto 2024'!F34</f>
        <v>54281.517909049464</v>
      </c>
      <c r="L29" s="52">
        <f>'[1]Septiembre 2024'!F34</f>
        <v>54281.517909049457</v>
      </c>
      <c r="M29" s="52">
        <f>'[1]Octubre 2024'!F34</f>
        <v>253761.82397698087</v>
      </c>
      <c r="N29" s="52">
        <f>'[1]Noviembre 2024'!F34</f>
        <v>54281.517909049464</v>
      </c>
      <c r="O29" s="52">
        <f>'[1]Diciembre 2024'!F34</f>
        <v>54281.514805064122</v>
      </c>
    </row>
    <row r="30" spans="1:15" x14ac:dyDescent="0.2">
      <c r="A30" s="44" t="s">
        <v>118</v>
      </c>
      <c r="B30" s="49" t="s">
        <v>42</v>
      </c>
      <c r="C30" s="50">
        <f t="shared" si="0"/>
        <v>1820768.3509628607</v>
      </c>
      <c r="D30" s="51">
        <f>'[1]Enero 2024'!F35</f>
        <v>328897.4352071691</v>
      </c>
      <c r="E30" s="52">
        <f>'[1]Febrero 2024'!F35</f>
        <v>63532.153570396964</v>
      </c>
      <c r="F30" s="52">
        <f>'[1]Marzo 2024'!F35</f>
        <v>63532.153570396964</v>
      </c>
      <c r="G30" s="52">
        <f>'[1]Abril 2024'!F35</f>
        <v>350785.55732789327</v>
      </c>
      <c r="H30" s="52">
        <f>'[1]Mayo 2024'!F35</f>
        <v>63532.153570396971</v>
      </c>
      <c r="I30" s="52">
        <f>'[1]Junio 2024'!F35</f>
        <v>63532.153570396978</v>
      </c>
      <c r="J30" s="52">
        <f>'[1]Julio 2024'!F35</f>
        <v>335820.3158786589</v>
      </c>
      <c r="K30" s="52">
        <f>'[1]Agosto 2024'!F35</f>
        <v>63532.153570396971</v>
      </c>
      <c r="L30" s="52">
        <f>'[1]Septiembre 2024'!F35</f>
        <v>63532.153570396964</v>
      </c>
      <c r="M30" s="52">
        <f>'[1]Octubre 2024'!F35</f>
        <v>297007.81761892902</v>
      </c>
      <c r="N30" s="52">
        <f>'[1]Noviembre 2024'!F35</f>
        <v>63532.153570396971</v>
      </c>
      <c r="O30" s="52">
        <f>'[1]Diciembre 2024'!F35</f>
        <v>63532.149937431626</v>
      </c>
    </row>
    <row r="31" spans="1:15" x14ac:dyDescent="0.2">
      <c r="A31" s="44" t="s">
        <v>119</v>
      </c>
      <c r="B31" s="49" t="s">
        <v>43</v>
      </c>
      <c r="C31" s="50">
        <f t="shared" si="0"/>
        <v>1878910.0052949858</v>
      </c>
      <c r="D31" s="51">
        <f>'[1]Enero 2024'!F36</f>
        <v>339399.94695086527</v>
      </c>
      <c r="E31" s="52">
        <f>'[1]Febrero 2024'!F36</f>
        <v>65560.892981378129</v>
      </c>
      <c r="F31" s="52">
        <f>'[1]Marzo 2024'!F36</f>
        <v>65560.892981378114</v>
      </c>
      <c r="G31" s="52">
        <f>'[1]Abril 2024'!F36</f>
        <v>361987.01115812641</v>
      </c>
      <c r="H31" s="52">
        <f>'[1]Mayo 2024'!F36</f>
        <v>65560.892981378114</v>
      </c>
      <c r="I31" s="52">
        <f>'[1]Junio 2024'!F36</f>
        <v>65560.892981378129</v>
      </c>
      <c r="J31" s="52">
        <f>'[1]Julio 2024'!F36</f>
        <v>346543.89239139698</v>
      </c>
      <c r="K31" s="52">
        <f>'[1]Agosto 2024'!F36</f>
        <v>65560.892981378114</v>
      </c>
      <c r="L31" s="52">
        <f>'[1]Septiembre 2024'!F36</f>
        <v>65560.892981378114</v>
      </c>
      <c r="M31" s="52">
        <f>'[1]Octubre 2024'!F36</f>
        <v>306492.01469254727</v>
      </c>
      <c r="N31" s="52">
        <f>'[1]Noviembre 2024'!F36</f>
        <v>65560.892981378129</v>
      </c>
      <c r="O31" s="52">
        <f>'[1]Diciembre 2024'!F36</f>
        <v>65560.889232403177</v>
      </c>
    </row>
    <row r="32" spans="1:15" x14ac:dyDescent="0.2">
      <c r="A32" s="44" t="s">
        <v>120</v>
      </c>
      <c r="B32" s="49" t="s">
        <v>44</v>
      </c>
      <c r="C32" s="50">
        <f t="shared" si="0"/>
        <v>2029928.8925196785</v>
      </c>
      <c r="D32" s="51">
        <f>'[1]Enero 2024'!F37</f>
        <v>366679.48783797241</v>
      </c>
      <c r="E32" s="52">
        <f>'[1]Febrero 2024'!F37</f>
        <v>70830.401939019983</v>
      </c>
      <c r="F32" s="52">
        <f>'[1]Marzo 2024'!F37</f>
        <v>70830.401939019983</v>
      </c>
      <c r="G32" s="52">
        <f>'[1]Abril 2024'!F37</f>
        <v>391082.0053094349</v>
      </c>
      <c r="H32" s="52">
        <f>'[1]Mayo 2024'!F37</f>
        <v>70830.401939019997</v>
      </c>
      <c r="I32" s="52">
        <f>'[1]Junio 2024'!F37</f>
        <v>70830.401939019983</v>
      </c>
      <c r="J32" s="52">
        <f>'[1]Julio 2024'!F37</f>
        <v>374397.63357962685</v>
      </c>
      <c r="K32" s="52">
        <f>'[1]Agosto 2024'!F37</f>
        <v>70830.401939019997</v>
      </c>
      <c r="L32" s="52">
        <f>'[1]Septiembre 2024'!F37</f>
        <v>70830.401939019983</v>
      </c>
      <c r="M32" s="52">
        <f>'[1]Octubre 2024'!F37</f>
        <v>331126.55433078593</v>
      </c>
      <c r="N32" s="52">
        <f>'[1]Noviembre 2024'!F37</f>
        <v>70830.401939019983</v>
      </c>
      <c r="O32" s="52">
        <f>'[1]Diciembre 2024'!F37</f>
        <v>70830.397888718202</v>
      </c>
    </row>
    <row r="33" spans="1:15" x14ac:dyDescent="0.2">
      <c r="A33" s="44" t="s">
        <v>121</v>
      </c>
      <c r="B33" s="49" t="s">
        <v>45</v>
      </c>
      <c r="C33" s="50">
        <f t="shared" si="0"/>
        <v>1084499.0761568199</v>
      </c>
      <c r="D33" s="51">
        <f>'[1]Enero 2024'!F38</f>
        <v>195900.24422595973</v>
      </c>
      <c r="E33" s="52">
        <f>'[1]Febrero 2024'!F38</f>
        <v>37841.475999356342</v>
      </c>
      <c r="F33" s="52">
        <f>'[1]Marzo 2024'!F38</f>
        <v>37841.475999356342</v>
      </c>
      <c r="G33" s="52">
        <f>'[1]Abril 2024'!F38</f>
        <v>208937.40417339624</v>
      </c>
      <c r="H33" s="52">
        <f>'[1]Mayo 2024'!F38</f>
        <v>37841.475999356342</v>
      </c>
      <c r="I33" s="52">
        <f>'[1]Junio 2024'!F38</f>
        <v>37841.475999356342</v>
      </c>
      <c r="J33" s="52">
        <f>'[1]Julio 2024'!F38</f>
        <v>200023.69995749433</v>
      </c>
      <c r="K33" s="52">
        <f>'[1]Agosto 2024'!F38</f>
        <v>37841.475999356342</v>
      </c>
      <c r="L33" s="52">
        <f>'[1]Septiembre 2024'!F38</f>
        <v>37841.475999356335</v>
      </c>
      <c r="M33" s="52">
        <f>'[1]Octubre 2024'!F38</f>
        <v>176905.92196901163</v>
      </c>
      <c r="N33" s="52">
        <f>'[1]Noviembre 2024'!F38</f>
        <v>37841.475999356335</v>
      </c>
      <c r="O33" s="52">
        <f>'[1]Diciembre 2024'!F38</f>
        <v>37841.473835463519</v>
      </c>
    </row>
    <row r="34" spans="1:15" x14ac:dyDescent="0.2">
      <c r="A34" s="44" t="s">
        <v>122</v>
      </c>
      <c r="B34" s="49" t="s">
        <v>46</v>
      </c>
      <c r="C34" s="50">
        <f t="shared" si="0"/>
        <v>973010.8027981522</v>
      </c>
      <c r="D34" s="51">
        <f>'[1]Enero 2024'!F39</f>
        <v>175761.37969442797</v>
      </c>
      <c r="E34" s="52">
        <f>'[1]Febrero 2024'!F39</f>
        <v>33951.310564211562</v>
      </c>
      <c r="F34" s="52">
        <f>'[1]Marzo 2024'!F39</f>
        <v>33951.310564211562</v>
      </c>
      <c r="G34" s="52">
        <f>'[1]Abril 2024'!F39</f>
        <v>187458.2983415295</v>
      </c>
      <c r="H34" s="52">
        <f>'[1]Mayo 2024'!F39</f>
        <v>33951.310564211562</v>
      </c>
      <c r="I34" s="52">
        <f>'[1]Junio 2024'!F39</f>
        <v>33951.310564211562</v>
      </c>
      <c r="J34" s="52">
        <f>'[1]Julio 2024'!F39</f>
        <v>179460.93745326088</v>
      </c>
      <c r="K34" s="52">
        <f>'[1]Agosto 2024'!F39</f>
        <v>33951.310564211562</v>
      </c>
      <c r="L34" s="52">
        <f>'[1]Septiembre 2024'!F39</f>
        <v>33951.310564211562</v>
      </c>
      <c r="M34" s="52">
        <f>'[1]Octubre 2024'!F39</f>
        <v>158719.70473668235</v>
      </c>
      <c r="N34" s="52">
        <f>'[1]Noviembre 2024'!F39</f>
        <v>33951.310564211562</v>
      </c>
      <c r="O34" s="52">
        <f>'[1]Diciembre 2024'!F39</f>
        <v>33951.308622770455</v>
      </c>
    </row>
    <row r="35" spans="1:15" x14ac:dyDescent="0.2">
      <c r="A35" s="44" t="s">
        <v>123</v>
      </c>
      <c r="B35" s="49" t="s">
        <v>47</v>
      </c>
      <c r="C35" s="50">
        <f t="shared" si="0"/>
        <v>1190140.6645336284</v>
      </c>
      <c r="D35" s="51">
        <f>'[1]Enero 2024'!F40</f>
        <v>214982.98336186886</v>
      </c>
      <c r="E35" s="52">
        <f>'[1]Febrero 2024'!F40</f>
        <v>41527.632787300718</v>
      </c>
      <c r="F35" s="52">
        <f>'[1]Marzo 2024'!F40</f>
        <v>41527.632787300718</v>
      </c>
      <c r="G35" s="52">
        <f>'[1]Abril 2024'!F40</f>
        <v>229290.0994716014</v>
      </c>
      <c r="H35" s="52">
        <f>'[1]Mayo 2024'!F40</f>
        <v>41527.632787300718</v>
      </c>
      <c r="I35" s="52">
        <f>'[1]Junio 2024'!F40</f>
        <v>41527.632787300725</v>
      </c>
      <c r="J35" s="52">
        <f>'[1]Julio 2024'!F40</f>
        <v>219508.10694417238</v>
      </c>
      <c r="K35" s="52">
        <f>'[1]Agosto 2024'!F40</f>
        <v>41527.632787300725</v>
      </c>
      <c r="L35" s="52">
        <f>'[1]Septiembre 2024'!F40</f>
        <v>41527.632787300718</v>
      </c>
      <c r="M35" s="52">
        <f>'[1]Octubre 2024'!F40</f>
        <v>194138.41483225836</v>
      </c>
      <c r="N35" s="52">
        <f>'[1]Noviembre 2024'!F40</f>
        <v>41527.632787300725</v>
      </c>
      <c r="O35" s="52">
        <f>'[1]Diciembre 2024'!F40</f>
        <v>41527.630412622042</v>
      </c>
    </row>
    <row r="36" spans="1:15" x14ac:dyDescent="0.2">
      <c r="A36" s="44" t="s">
        <v>124</v>
      </c>
      <c r="B36" s="49" t="s">
        <v>48</v>
      </c>
      <c r="C36" s="50">
        <f t="shared" si="0"/>
        <v>948206.08204174577</v>
      </c>
      <c r="D36" s="51">
        <f>'[1]Enero 2024'!F41</f>
        <v>171280.73885206168</v>
      </c>
      <c r="E36" s="52">
        <f>'[1]Febrero 2024'!F41</f>
        <v>33085.798305316326</v>
      </c>
      <c r="F36" s="52">
        <f>'[1]Marzo 2024'!F41</f>
        <v>33085.798305316326</v>
      </c>
      <c r="G36" s="52">
        <f>'[1]Abril 2024'!F41</f>
        <v>182679.4708809701</v>
      </c>
      <c r="H36" s="52">
        <f>'[1]Mayo 2024'!F41</f>
        <v>33085.798305316326</v>
      </c>
      <c r="I36" s="52">
        <f>'[1]Junio 2024'!F41</f>
        <v>33085.798305316326</v>
      </c>
      <c r="J36" s="52">
        <f>'[1]Julio 2024'!F41</f>
        <v>174885.98471130818</v>
      </c>
      <c r="K36" s="52">
        <f>'[1]Agosto 2024'!F41</f>
        <v>33085.798305316326</v>
      </c>
      <c r="L36" s="52">
        <f>'[1]Septiembre 2024'!F41</f>
        <v>33085.798305316319</v>
      </c>
      <c r="M36" s="52">
        <f>'[1]Octubre 2024'!F41</f>
        <v>154673.50304682364</v>
      </c>
      <c r="N36" s="52">
        <f>'[1]Noviembre 2024'!F41</f>
        <v>33085.798305316326</v>
      </c>
      <c r="O36" s="52">
        <f>'[1]Diciembre 2024'!F41</f>
        <v>33085.796413367891</v>
      </c>
    </row>
    <row r="37" spans="1:15" x14ac:dyDescent="0.2">
      <c r="A37" s="44" t="s">
        <v>125</v>
      </c>
      <c r="B37" s="49" t="s">
        <v>49</v>
      </c>
      <c r="C37" s="50">
        <f t="shared" si="0"/>
        <v>971055.99932652444</v>
      </c>
      <c r="D37" s="51">
        <f>'[1]Enero 2024'!F42</f>
        <v>175408.27060846851</v>
      </c>
      <c r="E37" s="52">
        <f>'[1]Febrero 2024'!F42</f>
        <v>33883.101517028968</v>
      </c>
      <c r="F37" s="52">
        <f>'[1]Marzo 2024'!F42</f>
        <v>33883.101517028968</v>
      </c>
      <c r="G37" s="52">
        <f>'[1]Abril 2024'!F42</f>
        <v>187081.6898482531</v>
      </c>
      <c r="H37" s="52">
        <f>'[1]Mayo 2024'!F42</f>
        <v>33883.101517028968</v>
      </c>
      <c r="I37" s="52">
        <f>'[1]Junio 2024'!F42</f>
        <v>33883.101517028976</v>
      </c>
      <c r="J37" s="52">
        <f>'[1]Julio 2024'!F42</f>
        <v>179100.39586158859</v>
      </c>
      <c r="K37" s="52">
        <f>'[1]Agosto 2024'!F42</f>
        <v>33883.101517028968</v>
      </c>
      <c r="L37" s="52">
        <f>'[1]Septiembre 2024'!F42</f>
        <v>33883.101517028968</v>
      </c>
      <c r="M37" s="52">
        <f>'[1]Octubre 2024'!F42</f>
        <v>158400.83280952313</v>
      </c>
      <c r="N37" s="52">
        <f>'[1]Noviembre 2024'!F42</f>
        <v>33883.101517028968</v>
      </c>
      <c r="O37" s="52">
        <f>'[1]Diciembre 2024'!F42</f>
        <v>33883.099579488269</v>
      </c>
    </row>
    <row r="38" spans="1:15" x14ac:dyDescent="0.2">
      <c r="A38" s="44" t="s">
        <v>126</v>
      </c>
      <c r="B38" s="49" t="s">
        <v>50</v>
      </c>
      <c r="C38" s="50">
        <f t="shared" si="0"/>
        <v>985897.09257354354</v>
      </c>
      <c r="D38" s="51">
        <f>'[1]Enero 2024'!F43</f>
        <v>178089.11548477234</v>
      </c>
      <c r="E38" s="52">
        <f>'[1]Febrero 2024'!F43</f>
        <v>34400.952464308219</v>
      </c>
      <c r="F38" s="52">
        <f>'[1]Marzo 2024'!F43</f>
        <v>34400.952464308226</v>
      </c>
      <c r="G38" s="52">
        <f>'[1]Abril 2024'!F43</f>
        <v>189940.94493320546</v>
      </c>
      <c r="H38" s="52">
        <f>'[1]Mayo 2024'!F43</f>
        <v>34400.952464308226</v>
      </c>
      <c r="I38" s="52">
        <f>'[1]Junio 2024'!F43</f>
        <v>34400.952464308226</v>
      </c>
      <c r="J38" s="52">
        <f>'[1]Julio 2024'!F43</f>
        <v>181837.66917785804</v>
      </c>
      <c r="K38" s="52">
        <f>'[1]Agosto 2024'!F43</f>
        <v>34400.952464308226</v>
      </c>
      <c r="L38" s="52">
        <f>'[1]Septiembre 2024'!F43</f>
        <v>34400.952464308219</v>
      </c>
      <c r="M38" s="52">
        <f>'[1]Octubre 2024'!F43</f>
        <v>160821.74523039488</v>
      </c>
      <c r="N38" s="52">
        <f>'[1]Noviembre 2024'!F43</f>
        <v>34400.952464308226</v>
      </c>
      <c r="O38" s="52">
        <f>'[1]Diciembre 2024'!F43</f>
        <v>34400.950497155201</v>
      </c>
    </row>
    <row r="39" spans="1:15" x14ac:dyDescent="0.2">
      <c r="A39" s="44" t="s">
        <v>127</v>
      </c>
      <c r="B39" s="49" t="s">
        <v>51</v>
      </c>
      <c r="C39" s="50">
        <f t="shared" si="0"/>
        <v>859194.13934721414</v>
      </c>
      <c r="D39" s="51">
        <f>'[1]Enero 2024'!F44</f>
        <v>155201.92265363791</v>
      </c>
      <c r="E39" s="52">
        <f>'[1]Febrero 2024'!F44</f>
        <v>29979.900506797465</v>
      </c>
      <c r="F39" s="52">
        <f>'[1]Marzo 2024'!F44</f>
        <v>29979.900506797465</v>
      </c>
      <c r="G39" s="52">
        <f>'[1]Abril 2024'!F44</f>
        <v>165530.60957171686</v>
      </c>
      <c r="H39" s="52">
        <f>'[1]Mayo 2024'!F44</f>
        <v>29979.900506797469</v>
      </c>
      <c r="I39" s="52">
        <f>'[1]Junio 2024'!F44</f>
        <v>29979.900506797465</v>
      </c>
      <c r="J39" s="52">
        <f>'[1]Julio 2024'!F44</f>
        <v>158468.72949218968</v>
      </c>
      <c r="K39" s="52">
        <f>'[1]Agosto 2024'!F44</f>
        <v>29979.900506797465</v>
      </c>
      <c r="L39" s="52">
        <f>'[1]Septiembre 2024'!F44</f>
        <v>29979.900506797461</v>
      </c>
      <c r="M39" s="52">
        <f>'[1]Octubre 2024'!F44</f>
        <v>140153.67528963339</v>
      </c>
      <c r="N39" s="52">
        <f>'[1]Noviembre 2024'!F44</f>
        <v>29979.900506797461</v>
      </c>
      <c r="O39" s="52">
        <f>'[1]Diciembre 2024'!F44</f>
        <v>29979.898792453885</v>
      </c>
    </row>
    <row r="40" spans="1:15" x14ac:dyDescent="0.2">
      <c r="A40" s="44" t="s">
        <v>128</v>
      </c>
      <c r="B40" s="49" t="s">
        <v>52</v>
      </c>
      <c r="C40" s="50">
        <f t="shared" si="0"/>
        <v>843744.0586897633</v>
      </c>
      <c r="D40" s="51">
        <f>'[1]Enero 2024'!F45</f>
        <v>152411.07235173529</v>
      </c>
      <c r="E40" s="52">
        <f>'[1]Febrero 2024'!F45</f>
        <v>29440.800133877925</v>
      </c>
      <c r="F40" s="52">
        <f>'[1]Marzo 2024'!F45</f>
        <v>29440.800133877921</v>
      </c>
      <c r="G40" s="52">
        <f>'[1]Abril 2024'!F45</f>
        <v>162554.02820082544</v>
      </c>
      <c r="H40" s="52">
        <f>'[1]Mayo 2024'!F45</f>
        <v>29440.800133877921</v>
      </c>
      <c r="I40" s="52">
        <f>'[1]Junio 2024'!F45</f>
        <v>29440.800133877925</v>
      </c>
      <c r="J40" s="52">
        <f>'[1]Julio 2024'!F45</f>
        <v>155619.13527335782</v>
      </c>
      <c r="K40" s="52">
        <f>'[1]Agosto 2024'!F45</f>
        <v>29440.800133877925</v>
      </c>
      <c r="L40" s="52">
        <f>'[1]Septiembre 2024'!F45</f>
        <v>29440.800133877921</v>
      </c>
      <c r="M40" s="52">
        <f>'[1]Octubre 2024'!F45</f>
        <v>137633.42347633754</v>
      </c>
      <c r="N40" s="52">
        <f>'[1]Noviembre 2024'!F45</f>
        <v>29440.800133877921</v>
      </c>
      <c r="O40" s="52">
        <f>'[1]Diciembre 2024'!F45</f>
        <v>29440.798450361777</v>
      </c>
    </row>
    <row r="41" spans="1:15" x14ac:dyDescent="0.2">
      <c r="A41" s="44" t="s">
        <v>129</v>
      </c>
      <c r="B41" s="49" t="s">
        <v>53</v>
      </c>
      <c r="C41" s="50">
        <f t="shared" si="0"/>
        <v>3504601.4308040915</v>
      </c>
      <c r="D41" s="51">
        <f>'[1]Enero 2024'!F46</f>
        <v>633059.34629481705</v>
      </c>
      <c r="E41" s="52">
        <f>'[1]Febrero 2024'!F46</f>
        <v>122286.2184457094</v>
      </c>
      <c r="F41" s="52">
        <f>'[1]Marzo 2024'!F46</f>
        <v>122286.2184457094</v>
      </c>
      <c r="G41" s="52">
        <f>'[1]Abril 2024'!F46</f>
        <v>675189.44157098955</v>
      </c>
      <c r="H41" s="52">
        <f>'[1]Mayo 2024'!F46</f>
        <v>122286.21844570941</v>
      </c>
      <c r="I41" s="52">
        <f>'[1]Junio 2024'!F46</f>
        <v>122286.21844570941</v>
      </c>
      <c r="J41" s="52">
        <f>'[1]Julio 2024'!F46</f>
        <v>646384.45571566082</v>
      </c>
      <c r="K41" s="52">
        <f>'[1]Agosto 2024'!F46</f>
        <v>122286.2184457094</v>
      </c>
      <c r="L41" s="52">
        <f>'[1]Septiembre 2024'!F46</f>
        <v>122286.21844570938</v>
      </c>
      <c r="M41" s="52">
        <f>'[1]Octubre 2024'!F46</f>
        <v>571678.44664965349</v>
      </c>
      <c r="N41" s="52">
        <f>'[1]Noviembre 2024'!F46</f>
        <v>122286.2184457094</v>
      </c>
      <c r="O41" s="52">
        <f>'[1]Diciembre 2024'!F46</f>
        <v>122286.21145300464</v>
      </c>
    </row>
    <row r="42" spans="1:15" x14ac:dyDescent="0.2">
      <c r="A42" s="44" t="s">
        <v>130</v>
      </c>
      <c r="B42" s="49" t="s">
        <v>54</v>
      </c>
      <c r="C42" s="50">
        <f t="shared" si="0"/>
        <v>1029621.7337395843</v>
      </c>
      <c r="D42" s="51">
        <f>'[1]Enero 2024'!F47</f>
        <v>185987.38674330982</v>
      </c>
      <c r="E42" s="52">
        <f>'[1]Febrero 2024'!F47</f>
        <v>35926.638373722439</v>
      </c>
      <c r="F42" s="52">
        <f>'[1]Marzo 2024'!F47</f>
        <v>35926.638373722439</v>
      </c>
      <c r="G42" s="52">
        <f>'[1]Abril 2024'!F47</f>
        <v>198364.84609135153</v>
      </c>
      <c r="H42" s="52">
        <f>'[1]Mayo 2024'!F47</f>
        <v>35926.638373722446</v>
      </c>
      <c r="I42" s="52">
        <f>'[1]Junio 2024'!F47</f>
        <v>35926.638373722446</v>
      </c>
      <c r="J42" s="52">
        <f>'[1]Julio 2024'!F47</f>
        <v>189902.18919233204</v>
      </c>
      <c r="K42" s="52">
        <f>'[1]Agosto 2024'!F47</f>
        <v>35926.638373722439</v>
      </c>
      <c r="L42" s="52">
        <f>'[1]Septiembre 2024'!F47</f>
        <v>35926.638373722439</v>
      </c>
      <c r="M42" s="52">
        <f>'[1]Octubre 2024'!F47</f>
        <v>167954.20677720779</v>
      </c>
      <c r="N42" s="52">
        <f>'[1]Noviembre 2024'!F47</f>
        <v>35926.638373722439</v>
      </c>
      <c r="O42" s="52">
        <f>'[1]Diciembre 2024'!F47</f>
        <v>35926.636319325975</v>
      </c>
    </row>
    <row r="43" spans="1:15" x14ac:dyDescent="0.2">
      <c r="A43" s="44" t="s">
        <v>131</v>
      </c>
      <c r="B43" s="49" t="s">
        <v>55</v>
      </c>
      <c r="C43" s="50">
        <f t="shared" si="0"/>
        <v>870715.22160804598</v>
      </c>
      <c r="D43" s="51">
        <f>'[1]Enero 2024'!F48</f>
        <v>157283.05197708786</v>
      </c>
      <c r="E43" s="52">
        <f>'[1]Febrero 2024'!F48</f>
        <v>30381.906158480324</v>
      </c>
      <c r="F43" s="52">
        <f>'[1]Marzo 2024'!F48</f>
        <v>30381.906158480324</v>
      </c>
      <c r="G43" s="52">
        <f>'[1]Abril 2024'!F48</f>
        <v>167750.23803777035</v>
      </c>
      <c r="H43" s="52">
        <f>'[1]Mayo 2024'!F48</f>
        <v>30381.906158480328</v>
      </c>
      <c r="I43" s="52">
        <f>'[1]Junio 2024'!F48</f>
        <v>30381.906158480328</v>
      </c>
      <c r="J43" s="52">
        <f>'[1]Julio 2024'!F48</f>
        <v>160593.6639914359</v>
      </c>
      <c r="K43" s="52">
        <f>'[1]Agosto 2024'!F48</f>
        <v>30381.906158480328</v>
      </c>
      <c r="L43" s="52">
        <f>'[1]Septiembre 2024'!F48</f>
        <v>30381.906158480324</v>
      </c>
      <c r="M43" s="52">
        <f>'[1]Octubre 2024'!F48</f>
        <v>142033.02007124072</v>
      </c>
      <c r="N43" s="52">
        <f>'[1]Noviembre 2024'!F48</f>
        <v>30381.906158480324</v>
      </c>
      <c r="O43" s="52">
        <f>'[1]Diciembre 2024'!F48</f>
        <v>30381.904421148818</v>
      </c>
    </row>
    <row r="44" spans="1:15" x14ac:dyDescent="0.2">
      <c r="A44" s="44" t="s">
        <v>132</v>
      </c>
      <c r="B44" s="49" t="s">
        <v>56</v>
      </c>
      <c r="C44" s="50">
        <f t="shared" si="0"/>
        <v>1049479.0963528552</v>
      </c>
      <c r="D44" s="51">
        <f>'[1]Enero 2024'!F49</f>
        <v>189574.35354775246</v>
      </c>
      <c r="E44" s="52">
        <f>'[1]Febrero 2024'!F49</f>
        <v>36619.522238043923</v>
      </c>
      <c r="F44" s="52">
        <f>'[1]Marzo 2024'!F49</f>
        <v>36619.522238043923</v>
      </c>
      <c r="G44" s="52">
        <f>'[1]Abril 2024'!F49</f>
        <v>202190.52551272037</v>
      </c>
      <c r="H44" s="52">
        <f>'[1]Mayo 2024'!F49</f>
        <v>36619.522238043923</v>
      </c>
      <c r="I44" s="52">
        <f>'[1]Junio 2024'!F49</f>
        <v>36619.522238043923</v>
      </c>
      <c r="J44" s="52">
        <f>'[1]Julio 2024'!F49</f>
        <v>193564.65717283011</v>
      </c>
      <c r="K44" s="52">
        <f>'[1]Agosto 2024'!F49</f>
        <v>36619.522238043923</v>
      </c>
      <c r="L44" s="52">
        <f>'[1]Septiembre 2024'!F49</f>
        <v>36619.522238043923</v>
      </c>
      <c r="M44" s="52">
        <f>'[1]Octubre 2024'!F49</f>
        <v>171193.38430921864</v>
      </c>
      <c r="N44" s="52">
        <f>'[1]Noviembre 2024'!F49</f>
        <v>36619.522238043923</v>
      </c>
      <c r="O44" s="52">
        <f>'[1]Diciembre 2024'!F49</f>
        <v>36619.520144026203</v>
      </c>
    </row>
    <row r="45" spans="1:15" x14ac:dyDescent="0.2">
      <c r="A45" s="44" t="s">
        <v>133</v>
      </c>
      <c r="B45" s="49" t="s">
        <v>57</v>
      </c>
      <c r="C45" s="50">
        <f t="shared" si="0"/>
        <v>946764.27091585845</v>
      </c>
      <c r="D45" s="51">
        <f>'[1]Enero 2024'!F50</f>
        <v>171020.29496796915</v>
      </c>
      <c r="E45" s="52">
        <f>'[1]Febrero 2024'!F50</f>
        <v>33035.489123579428</v>
      </c>
      <c r="F45" s="52">
        <f>'[1]Marzo 2024'!F50</f>
        <v>33035.489123579428</v>
      </c>
      <c r="G45" s="52">
        <f>'[1]Abril 2024'!F50</f>
        <v>182401.69445812725</v>
      </c>
      <c r="H45" s="52">
        <f>'[1]Mayo 2024'!F50</f>
        <v>33035.489123579428</v>
      </c>
      <c r="I45" s="52">
        <f>'[1]Junio 2024'!F50</f>
        <v>33035.489123579428</v>
      </c>
      <c r="J45" s="52">
        <f>'[1]Julio 2024'!F50</f>
        <v>174620.05880839095</v>
      </c>
      <c r="K45" s="52">
        <f>'[1]Agosto 2024'!F50</f>
        <v>33035.489123579428</v>
      </c>
      <c r="L45" s="52">
        <f>'[1]Septiembre 2024'!F50</f>
        <v>33035.489123579428</v>
      </c>
      <c r="M45" s="52">
        <f>'[1]Octubre 2024'!F50</f>
        <v>154438.31158180721</v>
      </c>
      <c r="N45" s="52">
        <f>'[1]Noviembre 2024'!F50</f>
        <v>33035.489123579428</v>
      </c>
      <c r="O45" s="52">
        <f>'[1]Diciembre 2024'!F50</f>
        <v>33035.487234507826</v>
      </c>
    </row>
    <row r="46" spans="1:15" x14ac:dyDescent="0.2">
      <c r="A46" s="44" t="s">
        <v>134</v>
      </c>
      <c r="B46" s="49" t="s">
        <v>58</v>
      </c>
      <c r="C46" s="50">
        <f t="shared" si="0"/>
        <v>1493261.6173755194</v>
      </c>
      <c r="D46" s="51">
        <f>'[1]Enero 2024'!F51</f>
        <v>269737.72681648249</v>
      </c>
      <c r="E46" s="52">
        <f>'[1]Febrero 2024'!F51</f>
        <v>52104.446095908643</v>
      </c>
      <c r="F46" s="52">
        <f>'[1]Marzo 2024'!F51</f>
        <v>52104.44609590865</v>
      </c>
      <c r="G46" s="52">
        <f>'[1]Abril 2024'!F51</f>
        <v>287688.77073814394</v>
      </c>
      <c r="H46" s="52">
        <f>'[1]Mayo 2024'!F51</f>
        <v>52104.446095908643</v>
      </c>
      <c r="I46" s="52">
        <f>'[1]Junio 2024'!F51</f>
        <v>52104.44609590865</v>
      </c>
      <c r="J46" s="52">
        <f>'[1]Julio 2024'!F51</f>
        <v>275415.36943529214</v>
      </c>
      <c r="K46" s="52">
        <f>'[1]Agosto 2024'!F51</f>
        <v>52104.44609590865</v>
      </c>
      <c r="L46" s="52">
        <f>'[1]Septiembre 2024'!F51</f>
        <v>52104.446095908635</v>
      </c>
      <c r="M46" s="52">
        <f>'[1]Octubre 2024'!F51</f>
        <v>243584.18459782517</v>
      </c>
      <c r="N46" s="52">
        <f>'[1]Noviembre 2024'!F51</f>
        <v>52104.446095908643</v>
      </c>
      <c r="O46" s="52">
        <f>'[1]Diciembre 2024'!F51</f>
        <v>52104.443116415016</v>
      </c>
    </row>
    <row r="47" spans="1:15" x14ac:dyDescent="0.2">
      <c r="A47" s="44" t="s">
        <v>135</v>
      </c>
      <c r="B47" s="49" t="s">
        <v>59</v>
      </c>
      <c r="C47" s="50">
        <f t="shared" si="0"/>
        <v>875091.91890946392</v>
      </c>
      <c r="D47" s="51">
        <f>'[1]Enero 2024'!F52</f>
        <v>158073.64377112535</v>
      </c>
      <c r="E47" s="52">
        <f>'[1]Febrero 2024'!F52</f>
        <v>30534.622458133585</v>
      </c>
      <c r="F47" s="52">
        <f>'[1]Marzo 2024'!F52</f>
        <v>30534.622458133585</v>
      </c>
      <c r="G47" s="52">
        <f>'[1]Abril 2024'!F52</f>
        <v>168593.44371043125</v>
      </c>
      <c r="H47" s="52">
        <f>'[1]Mayo 2024'!F52</f>
        <v>30534.622458133588</v>
      </c>
      <c r="I47" s="52">
        <f>'[1]Junio 2024'!F52</f>
        <v>30534.622458133585</v>
      </c>
      <c r="J47" s="52">
        <f>'[1]Julio 2024'!F52</f>
        <v>161400.89675637829</v>
      </c>
      <c r="K47" s="52">
        <f>'[1]Agosto 2024'!F52</f>
        <v>30534.622458133585</v>
      </c>
      <c r="L47" s="52">
        <f>'[1]Septiembre 2024'!F52</f>
        <v>30534.622458133581</v>
      </c>
      <c r="M47" s="52">
        <f>'[1]Octubre 2024'!F52</f>
        <v>142746.95675252439</v>
      </c>
      <c r="N47" s="52">
        <f>'[1]Noviembre 2024'!F52</f>
        <v>30534.622458133581</v>
      </c>
      <c r="O47" s="52">
        <f>'[1]Diciembre 2024'!F52</f>
        <v>30534.620712069289</v>
      </c>
    </row>
    <row r="48" spans="1:15" x14ac:dyDescent="0.2">
      <c r="A48" s="44" t="s">
        <v>136</v>
      </c>
      <c r="B48" s="49" t="s">
        <v>60</v>
      </c>
      <c r="C48" s="50">
        <f t="shared" si="0"/>
        <v>1218417.8660955923</v>
      </c>
      <c r="D48" s="51">
        <f>'[1]Enero 2024'!F53</f>
        <v>220090.88138945046</v>
      </c>
      <c r="E48" s="52">
        <f>'[1]Febrero 2024'!F53</f>
        <v>42514.310478191903</v>
      </c>
      <c r="F48" s="52">
        <f>'[1]Marzo 2024'!F53</f>
        <v>42514.310478191896</v>
      </c>
      <c r="G48" s="52">
        <f>'[1]Abril 2024'!F53</f>
        <v>234737.9280788711</v>
      </c>
      <c r="H48" s="52">
        <f>'[1]Mayo 2024'!F53</f>
        <v>42514.310478191903</v>
      </c>
      <c r="I48" s="52">
        <f>'[1]Junio 2024'!F53</f>
        <v>42514.310478191903</v>
      </c>
      <c r="J48" s="52">
        <f>'[1]Julio 2024'!F53</f>
        <v>224723.51985250946</v>
      </c>
      <c r="K48" s="52">
        <f>'[1]Agosto 2024'!F53</f>
        <v>42514.310478191903</v>
      </c>
      <c r="L48" s="52">
        <f>'[1]Septiembre 2024'!F53</f>
        <v>42514.310478191896</v>
      </c>
      <c r="M48" s="52">
        <f>'[1]Octubre 2024'!F53</f>
        <v>198751.055380326</v>
      </c>
      <c r="N48" s="52">
        <f>'[1]Noviembre 2024'!F53</f>
        <v>42514.310478191896</v>
      </c>
      <c r="O48" s="52">
        <f>'[1]Diciembre 2024'!F53</f>
        <v>42514.30804709193</v>
      </c>
    </row>
    <row r="49" spans="1:15" x14ac:dyDescent="0.2">
      <c r="A49" s="44" t="s">
        <v>137</v>
      </c>
      <c r="B49" s="49" t="s">
        <v>61</v>
      </c>
      <c r="C49" s="50">
        <f t="shared" si="0"/>
        <v>1642932.482876892</v>
      </c>
      <c r="D49" s="51">
        <f>'[1]Enero 2024'!F54</f>
        <v>296773.76561988471</v>
      </c>
      <c r="E49" s="52">
        <f>'[1]Febrero 2024'!F54</f>
        <v>57326.918469738586</v>
      </c>
      <c r="F49" s="52">
        <f>'[1]Marzo 2024'!F54</f>
        <v>57326.918469738586</v>
      </c>
      <c r="G49" s="52">
        <f>'[1]Abril 2024'!F54</f>
        <v>316524.05774369999</v>
      </c>
      <c r="H49" s="52">
        <f>'[1]Mayo 2024'!F54</f>
        <v>57326.918469738586</v>
      </c>
      <c r="I49" s="52">
        <f>'[1]Junio 2024'!F54</f>
        <v>57326.918469738586</v>
      </c>
      <c r="J49" s="52">
        <f>'[1]Julio 2024'!F54</f>
        <v>303020.48312475375</v>
      </c>
      <c r="K49" s="52">
        <f>'[1]Agosto 2024'!F54</f>
        <v>57326.918469738586</v>
      </c>
      <c r="L49" s="52">
        <f>'[1]Septiembre 2024'!F54</f>
        <v>57326.918469738579</v>
      </c>
      <c r="M49" s="52">
        <f>'[1]Octubre 2024'!F54</f>
        <v>267998.83190877555</v>
      </c>
      <c r="N49" s="52">
        <f>'[1]Noviembre 2024'!F54</f>
        <v>57326.918469738586</v>
      </c>
      <c r="O49" s="52">
        <f>'[1]Diciembre 2024'!F54</f>
        <v>57326.915191607804</v>
      </c>
    </row>
    <row r="50" spans="1:15" x14ac:dyDescent="0.2">
      <c r="A50" s="44" t="s">
        <v>138</v>
      </c>
      <c r="B50" s="49" t="s">
        <v>62</v>
      </c>
      <c r="C50" s="50">
        <f t="shared" si="0"/>
        <v>1474272.9815353868</v>
      </c>
      <c r="D50" s="51">
        <f>'[1]Enero 2024'!F55</f>
        <v>266307.68387741235</v>
      </c>
      <c r="E50" s="52">
        <f>'[1]Febrero 2024'!F55</f>
        <v>51441.874754721997</v>
      </c>
      <c r="F50" s="52">
        <f>'[1]Marzo 2024'!F55</f>
        <v>51441.874754722005</v>
      </c>
      <c r="G50" s="52">
        <f>'[1]Abril 2024'!F55</f>
        <v>284030.45846434211</v>
      </c>
      <c r="H50" s="52">
        <f>'[1]Mayo 2024'!F55</f>
        <v>51441.874754722005</v>
      </c>
      <c r="I50" s="52">
        <f>'[1]Junio 2024'!F55</f>
        <v>51441.874754722005</v>
      </c>
      <c r="J50" s="52">
        <f>'[1]Julio 2024'!F55</f>
        <v>271913.12837175105</v>
      </c>
      <c r="K50" s="52">
        <f>'[1]Agosto 2024'!F55</f>
        <v>51441.874754722005</v>
      </c>
      <c r="L50" s="52">
        <f>'[1]Septiembre 2024'!F55</f>
        <v>51441.874754722005</v>
      </c>
      <c r="M50" s="52">
        <f>'[1]Octubre 2024'!F55</f>
        <v>240486.71572571088</v>
      </c>
      <c r="N50" s="52">
        <f>'[1]Noviembre 2024'!F55</f>
        <v>51441.874754722005</v>
      </c>
      <c r="O50" s="52">
        <f>'[1]Diciembre 2024'!F55</f>
        <v>51441.87181311626</v>
      </c>
    </row>
    <row r="51" spans="1:15" x14ac:dyDescent="0.2">
      <c r="A51" s="44" t="s">
        <v>139</v>
      </c>
      <c r="B51" s="49" t="s">
        <v>63</v>
      </c>
      <c r="C51" s="50">
        <f t="shared" si="0"/>
        <v>1142524.5547235874</v>
      </c>
      <c r="D51" s="51">
        <f>'[1]Enero 2024'!F56</f>
        <v>206381.77037242765</v>
      </c>
      <c r="E51" s="52">
        <f>'[1]Febrero 2024'!F56</f>
        <v>39866.161684029059</v>
      </c>
      <c r="F51" s="52">
        <f>'[1]Marzo 2024'!F56</f>
        <v>39866.161684029059</v>
      </c>
      <c r="G51" s="52">
        <f>'[1]Abril 2024'!F56</f>
        <v>220116.47581504544</v>
      </c>
      <c r="H51" s="52">
        <f>'[1]Mayo 2024'!F56</f>
        <v>39866.161684029059</v>
      </c>
      <c r="I51" s="52">
        <f>'[1]Junio 2024'!F56</f>
        <v>39866.161684029059</v>
      </c>
      <c r="J51" s="52">
        <f>'[1]Julio 2024'!F56</f>
        <v>210725.84915236451</v>
      </c>
      <c r="K51" s="52">
        <f>'[1]Agosto 2024'!F56</f>
        <v>39866.161684029059</v>
      </c>
      <c r="L51" s="52">
        <f>'[1]Septiembre 2024'!F56</f>
        <v>39866.161684029059</v>
      </c>
      <c r="M51" s="52">
        <f>'[1]Octubre 2024'!F56</f>
        <v>186371.16819118802</v>
      </c>
      <c r="N51" s="52">
        <f>'[1]Noviembre 2024'!F56</f>
        <v>39866.161684029059</v>
      </c>
      <c r="O51" s="52">
        <f>'[1]Diciembre 2024'!F56</f>
        <v>39866.159404358441</v>
      </c>
    </row>
    <row r="52" spans="1:15" x14ac:dyDescent="0.2">
      <c r="A52" s="44" t="s">
        <v>140</v>
      </c>
      <c r="B52" s="49" t="s">
        <v>64</v>
      </c>
      <c r="C52" s="50">
        <f t="shared" si="0"/>
        <v>1288463.60217871</v>
      </c>
      <c r="D52" s="51">
        <f>'[1]Enero 2024'!F57</f>
        <v>232743.70618880115</v>
      </c>
      <c r="E52" s="52">
        <f>'[1]Febrero 2024'!F57</f>
        <v>44958.419559630405</v>
      </c>
      <c r="F52" s="52">
        <f>'[1]Marzo 2024'!F57</f>
        <v>44958.419559630405</v>
      </c>
      <c r="G52" s="52">
        <f>'[1]Abril 2024'!F57</f>
        <v>248232.79828427939</v>
      </c>
      <c r="H52" s="52">
        <f>'[1]Mayo 2024'!F57</f>
        <v>44958.419559630413</v>
      </c>
      <c r="I52" s="52">
        <f>'[1]Junio 2024'!F57</f>
        <v>44958.419559630405</v>
      </c>
      <c r="J52" s="52">
        <f>'[1]Julio 2024'!F57</f>
        <v>237642.67082794599</v>
      </c>
      <c r="K52" s="52">
        <f>'[1]Agosto 2024'!F57</f>
        <v>44958.419559630405</v>
      </c>
      <c r="L52" s="52">
        <f>'[1]Septiembre 2024'!F57</f>
        <v>44958.419559630405</v>
      </c>
      <c r="M52" s="52">
        <f>'[1]Octubre 2024'!F57</f>
        <v>210177.07297150209</v>
      </c>
      <c r="N52" s="52">
        <f>'[1]Noviembre 2024'!F57</f>
        <v>44958.419559630413</v>
      </c>
      <c r="O52" s="52">
        <f>'[1]Diciembre 2024'!F57</f>
        <v>44958.416988768709</v>
      </c>
    </row>
    <row r="53" spans="1:15" x14ac:dyDescent="0.2">
      <c r="A53" s="44" t="s">
        <v>141</v>
      </c>
      <c r="B53" s="49" t="s">
        <v>65</v>
      </c>
      <c r="C53" s="50">
        <f t="shared" si="0"/>
        <v>2111164.1463348367</v>
      </c>
      <c r="D53" s="51">
        <f>'[1]Enero 2024'!F58</f>
        <v>381353.54926598445</v>
      </c>
      <c r="E53" s="52">
        <f>'[1]Febrero 2024'!F58</f>
        <v>73664.947375832737</v>
      </c>
      <c r="F53" s="52">
        <f>'[1]Marzo 2024'!F58</f>
        <v>73664.947375832737</v>
      </c>
      <c r="G53" s="52">
        <f>'[1]Abril 2024'!F58</f>
        <v>406732.62542766897</v>
      </c>
      <c r="H53" s="52">
        <f>'[1]Mayo 2024'!F58</f>
        <v>73664.947375832722</v>
      </c>
      <c r="I53" s="52">
        <f>'[1]Junio 2024'!F58</f>
        <v>73664.947375832737</v>
      </c>
      <c r="J53" s="52">
        <f>'[1]Julio 2024'!F58</f>
        <v>389380.56569301907</v>
      </c>
      <c r="K53" s="52">
        <f>'[1]Agosto 2024'!F58</f>
        <v>73664.947375832722</v>
      </c>
      <c r="L53" s="52">
        <f>'[1]Septiembre 2024'!F58</f>
        <v>73664.947375832722</v>
      </c>
      <c r="M53" s="52">
        <f>'[1]Octubre 2024'!F58</f>
        <v>344377.8311538925</v>
      </c>
      <c r="N53" s="52">
        <f>'[1]Noviembre 2024'!F58</f>
        <v>73664.947375832737</v>
      </c>
      <c r="O53" s="52">
        <f>'[1]Diciembre 2024'!F58</f>
        <v>73664.943163442847</v>
      </c>
    </row>
    <row r="54" spans="1:15" x14ac:dyDescent="0.2">
      <c r="A54" s="44" t="s">
        <v>142</v>
      </c>
      <c r="B54" s="49" t="s">
        <v>66</v>
      </c>
      <c r="C54" s="50">
        <f t="shared" si="0"/>
        <v>1204608.6585882904</v>
      </c>
      <c r="D54" s="51">
        <f>'[1]Enero 2024'!F59</f>
        <v>217596.43286227054</v>
      </c>
      <c r="E54" s="52">
        <f>'[1]Febrero 2024'!F59</f>
        <v>42032.465167350776</v>
      </c>
      <c r="F54" s="52">
        <f>'[1]Marzo 2024'!F59</f>
        <v>42032.465167350776</v>
      </c>
      <c r="G54" s="52">
        <f>'[1]Abril 2024'!F59</f>
        <v>232077.47401883444</v>
      </c>
      <c r="H54" s="52">
        <f>'[1]Mayo 2024'!F59</f>
        <v>42032.465167350776</v>
      </c>
      <c r="I54" s="52">
        <f>'[1]Junio 2024'!F59</f>
        <v>42032.465167350783</v>
      </c>
      <c r="J54" s="52">
        <f>'[1]Julio 2024'!F59</f>
        <v>222176.56629596083</v>
      </c>
      <c r="K54" s="52">
        <f>'[1]Agosto 2024'!F59</f>
        <v>42032.465167350783</v>
      </c>
      <c r="L54" s="52">
        <f>'[1]Septiembre 2024'!F59</f>
        <v>42032.465167350776</v>
      </c>
      <c r="M54" s="52">
        <f>'[1]Octubre 2024'!F59</f>
        <v>196498.46647596496</v>
      </c>
      <c r="N54" s="52">
        <f>'[1]Noviembre 2024'!F59</f>
        <v>42032.465167350776</v>
      </c>
      <c r="O54" s="52">
        <f>'[1]Diciembre 2024'!F59</f>
        <v>42032.462763804222</v>
      </c>
    </row>
    <row r="55" spans="1:15" x14ac:dyDescent="0.2">
      <c r="A55" s="44" t="s">
        <v>143</v>
      </c>
      <c r="B55" s="49" t="s">
        <v>67</v>
      </c>
      <c r="C55" s="50">
        <f t="shared" si="0"/>
        <v>6833351.6792330714</v>
      </c>
      <c r="D55" s="51">
        <f>'[1]Enero 2024'!F60</f>
        <v>1234353.5299149114</v>
      </c>
      <c r="E55" s="52">
        <f>'[1]Febrero 2024'!F60</f>
        <v>238436.45352028689</v>
      </c>
      <c r="F55" s="52">
        <f>'[1]Marzo 2024'!F60</f>
        <v>238436.45352028689</v>
      </c>
      <c r="G55" s="52">
        <f>'[1]Abril 2024'!F60</f>
        <v>1316499.7491029887</v>
      </c>
      <c r="H55" s="52">
        <f>'[1]Mayo 2024'!F60</f>
        <v>238436.45352028686</v>
      </c>
      <c r="I55" s="52">
        <f>'[1]Junio 2024'!F60</f>
        <v>238436.45352028689</v>
      </c>
      <c r="J55" s="52">
        <f>'[1]Julio 2024'!F60</f>
        <v>1260335.1317132062</v>
      </c>
      <c r="K55" s="52">
        <f>'[1]Agosto 2024'!F60</f>
        <v>238436.45352028689</v>
      </c>
      <c r="L55" s="52">
        <f>'[1]Septiembre 2024'!F60</f>
        <v>238436.45352028686</v>
      </c>
      <c r="M55" s="52">
        <f>'[1]Octubre 2024'!F60</f>
        <v>1114671.6539742055</v>
      </c>
      <c r="N55" s="52">
        <f>'[1]Noviembre 2024'!F60</f>
        <v>238436.45352028689</v>
      </c>
      <c r="O55" s="52">
        <f>'[1]Diciembre 2024'!F60</f>
        <v>238436.4398857519</v>
      </c>
    </row>
    <row r="56" spans="1:15" x14ac:dyDescent="0.2">
      <c r="A56" s="44" t="s">
        <v>144</v>
      </c>
      <c r="B56" s="49" t="s">
        <v>68</v>
      </c>
      <c r="C56" s="50">
        <f t="shared" si="0"/>
        <v>2442631.7213302325</v>
      </c>
      <c r="D56" s="51">
        <f>'[1]Enero 2024'!F61</f>
        <v>441228.7306489835</v>
      </c>
      <c r="E56" s="52">
        <f>'[1]Febrero 2024'!F61</f>
        <v>85230.860671216069</v>
      </c>
      <c r="F56" s="52">
        <f>'[1]Marzo 2024'!F61</f>
        <v>85230.860671216069</v>
      </c>
      <c r="G56" s="52">
        <f>'[1]Abril 2024'!F61</f>
        <v>470592.49973260012</v>
      </c>
      <c r="H56" s="52">
        <f>'[1]Mayo 2024'!F61</f>
        <v>85230.860671216054</v>
      </c>
      <c r="I56" s="52">
        <f>'[1]Junio 2024'!F61</f>
        <v>85230.860671216069</v>
      </c>
      <c r="J56" s="52">
        <f>'[1]Julio 2024'!F61</f>
        <v>450516.04494254675</v>
      </c>
      <c r="K56" s="52">
        <f>'[1]Agosto 2024'!F61</f>
        <v>85230.860671216054</v>
      </c>
      <c r="L56" s="52">
        <f>'[1]Septiembre 2024'!F61</f>
        <v>85230.860671216054</v>
      </c>
      <c r="M56" s="52">
        <f>'[1]Octubre 2024'!F61</f>
        <v>398447.565510138</v>
      </c>
      <c r="N56" s="52">
        <f>'[1]Noviembre 2024'!F61</f>
        <v>85230.860671216054</v>
      </c>
      <c r="O56" s="52">
        <f>'[1]Diciembre 2024'!F61</f>
        <v>85230.855797451441</v>
      </c>
    </row>
    <row r="57" spans="1:15" x14ac:dyDescent="0.2">
      <c r="A57" s="44" t="s">
        <v>145</v>
      </c>
      <c r="B57" s="49" t="s">
        <v>69</v>
      </c>
      <c r="C57" s="50">
        <f t="shared" si="0"/>
        <v>913610.08215259539</v>
      </c>
      <c r="D57" s="51">
        <f>'[1]Enero 2024'!F62</f>
        <v>165031.4344713304</v>
      </c>
      <c r="E57" s="52">
        <f>'[1]Febrero 2024'!F62</f>
        <v>31878.638494615192</v>
      </c>
      <c r="F57" s="52">
        <f>'[1]Marzo 2024'!F62</f>
        <v>31878.638494615196</v>
      </c>
      <c r="G57" s="52">
        <f>'[1]Abril 2024'!F62</f>
        <v>176014.2753353568</v>
      </c>
      <c r="H57" s="52">
        <f>'[1]Mayo 2024'!F62</f>
        <v>31878.638494615196</v>
      </c>
      <c r="I57" s="52">
        <f>'[1]Junio 2024'!F62</f>
        <v>31878.638494615196</v>
      </c>
      <c r="J57" s="52">
        <f>'[1]Julio 2024'!F62</f>
        <v>168505.14027013109</v>
      </c>
      <c r="K57" s="52">
        <f>'[1]Agosto 2024'!F62</f>
        <v>31878.638494615196</v>
      </c>
      <c r="L57" s="52">
        <f>'[1]Septiembre 2024'!F62</f>
        <v>31878.638494615192</v>
      </c>
      <c r="M57" s="52">
        <f>'[1]Octubre 2024'!F62</f>
        <v>149030.12594177484</v>
      </c>
      <c r="N57" s="52">
        <f>'[1]Noviembre 2024'!F62</f>
        <v>31878.638494615192</v>
      </c>
      <c r="O57" s="52">
        <f>'[1]Diciembre 2024'!F62</f>
        <v>31878.636671695895</v>
      </c>
    </row>
    <row r="58" spans="1:15" x14ac:dyDescent="0.2">
      <c r="A58" s="44" t="s">
        <v>146</v>
      </c>
      <c r="B58" s="49" t="s">
        <v>70</v>
      </c>
      <c r="C58" s="50">
        <f t="shared" si="0"/>
        <v>1724177.7008536921</v>
      </c>
      <c r="D58" s="51">
        <f>'[1]Enero 2024'!F63</f>
        <v>311449.62694034661</v>
      </c>
      <c r="E58" s="52">
        <f>'[1]Febrero 2024'!F63</f>
        <v>60161.811586500444</v>
      </c>
      <c r="F58" s="52">
        <f>'[1]Marzo 2024'!F63</f>
        <v>60161.811586500444</v>
      </c>
      <c r="G58" s="52">
        <f>'[1]Abril 2024'!F63</f>
        <v>332176.59753721458</v>
      </c>
      <c r="H58" s="52">
        <f>'[1]Mayo 2024'!F63</f>
        <v>60161.811586500444</v>
      </c>
      <c r="I58" s="52">
        <f>'[1]Junio 2024'!F63</f>
        <v>60161.811586500451</v>
      </c>
      <c r="J58" s="52">
        <f>'[1]Julio 2024'!F63</f>
        <v>318005.25301608635</v>
      </c>
      <c r="K58" s="52">
        <f>'[1]Agosto 2024'!F63</f>
        <v>60161.811586500444</v>
      </c>
      <c r="L58" s="52">
        <f>'[1]Septiembre 2024'!F63</f>
        <v>60161.811586500437</v>
      </c>
      <c r="M58" s="52">
        <f>'[1]Octubre 2024'!F63</f>
        <v>281251.73410827992</v>
      </c>
      <c r="N58" s="52">
        <f>'[1]Noviembre 2024'!F63</f>
        <v>60161.811586500444</v>
      </c>
      <c r="O58" s="52">
        <f>'[1]Diciembre 2024'!F63</f>
        <v>60161.808146261697</v>
      </c>
    </row>
    <row r="59" spans="1:15" x14ac:dyDescent="0.2">
      <c r="A59" s="44" t="s">
        <v>147</v>
      </c>
      <c r="B59" s="49" t="s">
        <v>71</v>
      </c>
      <c r="C59" s="50">
        <f t="shared" si="0"/>
        <v>1554533.126173557</v>
      </c>
      <c r="D59" s="51">
        <f>'[1]Enero 2024'!F64</f>
        <v>280805.60488251498</v>
      </c>
      <c r="E59" s="52">
        <f>'[1]Febrero 2024'!F64</f>
        <v>54242.395662303679</v>
      </c>
      <c r="F59" s="52">
        <f>'[1]Marzo 2024'!F64</f>
        <v>54242.395662303679</v>
      </c>
      <c r="G59" s="52">
        <f>'[1]Abril 2024'!F64</f>
        <v>299493.21601569635</v>
      </c>
      <c r="H59" s="52">
        <f>'[1]Mayo 2024'!F64</f>
        <v>54242.395662303679</v>
      </c>
      <c r="I59" s="52">
        <f>'[1]Junio 2024'!F64</f>
        <v>54242.395662303679</v>
      </c>
      <c r="J59" s="52">
        <f>'[1]Julio 2024'!F64</f>
        <v>286716.21252608835</v>
      </c>
      <c r="K59" s="52">
        <f>'[1]Agosto 2024'!F64</f>
        <v>54242.395662303672</v>
      </c>
      <c r="L59" s="52">
        <f>'[1]Septiembre 2024'!F64</f>
        <v>54242.395662303672</v>
      </c>
      <c r="M59" s="52">
        <f>'[1]Octubre 2024'!F64</f>
        <v>253578.93055257588</v>
      </c>
      <c r="N59" s="52">
        <f>'[1]Noviembre 2024'!F64</f>
        <v>54242.395662303672</v>
      </c>
      <c r="O59" s="52">
        <f>'[1]Diciembre 2024'!F64</f>
        <v>54242.392560555469</v>
      </c>
    </row>
    <row r="60" spans="1:15" x14ac:dyDescent="0.2">
      <c r="A60" s="44" t="s">
        <v>148</v>
      </c>
      <c r="B60" s="49" t="s">
        <v>72</v>
      </c>
      <c r="C60" s="50">
        <f t="shared" si="0"/>
        <v>1716903.6657538631</v>
      </c>
      <c r="D60" s="51">
        <f>'[1]Enero 2024'!F65</f>
        <v>310135.66984817974</v>
      </c>
      <c r="E60" s="52">
        <f>'[1]Febrero 2024'!F65</f>
        <v>59907.998346175613</v>
      </c>
      <c r="F60" s="52">
        <f>'[1]Marzo 2024'!F65</f>
        <v>59907.998346175613</v>
      </c>
      <c r="G60" s="52">
        <f>'[1]Abril 2024'!F65</f>
        <v>330775.19660932233</v>
      </c>
      <c r="H60" s="52">
        <f>'[1]Mayo 2024'!F65</f>
        <v>59907.998346175613</v>
      </c>
      <c r="I60" s="52">
        <f>'[1]Junio 2024'!F65</f>
        <v>59907.99834617562</v>
      </c>
      <c r="J60" s="52">
        <f>'[1]Julio 2024'!F65</f>
        <v>316663.63876645092</v>
      </c>
      <c r="K60" s="52">
        <f>'[1]Agosto 2024'!F65</f>
        <v>59907.998346175613</v>
      </c>
      <c r="L60" s="52">
        <f>'[1]Septiembre 2024'!F65</f>
        <v>59907.998346175613</v>
      </c>
      <c r="M60" s="52">
        <f>'[1]Octubre 2024'!F65</f>
        <v>280065.17718623043</v>
      </c>
      <c r="N60" s="52">
        <f>'[1]Noviembre 2024'!F65</f>
        <v>59907.998346175613</v>
      </c>
      <c r="O60" s="52">
        <f>'[1]Diciembre 2024'!F65</f>
        <v>59907.994920450699</v>
      </c>
    </row>
    <row r="61" spans="1:15" x14ac:dyDescent="0.2">
      <c r="A61" s="44" t="s">
        <v>149</v>
      </c>
      <c r="B61" s="49" t="s">
        <v>73</v>
      </c>
      <c r="C61" s="50">
        <f t="shared" si="0"/>
        <v>1221001.9148288965</v>
      </c>
      <c r="D61" s="51">
        <f>'[1]Enero 2024'!F66</f>
        <v>220557.65521072468</v>
      </c>
      <c r="E61" s="52">
        <f>'[1]Febrero 2024'!F66</f>
        <v>42604.47580914729</v>
      </c>
      <c r="F61" s="52">
        <f>'[1]Marzo 2024'!F66</f>
        <v>42604.47580914729</v>
      </c>
      <c r="G61" s="52">
        <f>'[1]Abril 2024'!F66</f>
        <v>235235.76569483973</v>
      </c>
      <c r="H61" s="52">
        <f>'[1]Mayo 2024'!F66</f>
        <v>42604.47580914729</v>
      </c>
      <c r="I61" s="52">
        <f>'[1]Junio 2024'!F66</f>
        <v>42604.47580914729</v>
      </c>
      <c r="J61" s="52">
        <f>'[1]Julio 2024'!F66</f>
        <v>225200.11868036425</v>
      </c>
      <c r="K61" s="52">
        <f>'[1]Agosto 2024'!F66</f>
        <v>42604.47580914729</v>
      </c>
      <c r="L61" s="52">
        <f>'[1]Septiembre 2024'!F66</f>
        <v>42604.47580914729</v>
      </c>
      <c r="M61" s="52">
        <f>'[1]Octubre 2024'!F66</f>
        <v>199172.57120604528</v>
      </c>
      <c r="N61" s="52">
        <f>'[1]Noviembre 2024'!F66</f>
        <v>42604.47580914729</v>
      </c>
      <c r="O61" s="52">
        <f>'[1]Diciembre 2024'!F66</f>
        <v>42604.473372891393</v>
      </c>
    </row>
    <row r="62" spans="1:15" x14ac:dyDescent="0.2">
      <c r="A62" s="44" t="s">
        <v>150</v>
      </c>
      <c r="B62" s="49" t="s">
        <v>74</v>
      </c>
      <c r="C62" s="50">
        <f t="shared" si="0"/>
        <v>1302518.8108971908</v>
      </c>
      <c r="D62" s="51">
        <f>'[1]Enero 2024'!F67</f>
        <v>235282.59154253933</v>
      </c>
      <c r="E62" s="52">
        <f>'[1]Febrero 2024'!F67</f>
        <v>45448.848602014776</v>
      </c>
      <c r="F62" s="52">
        <f>'[1]Marzo 2024'!F67</f>
        <v>45448.848602014776</v>
      </c>
      <c r="G62" s="52">
        <f>'[1]Abril 2024'!F67</f>
        <v>250940.64644138556</v>
      </c>
      <c r="H62" s="52">
        <f>'[1]Mayo 2024'!F67</f>
        <v>45448.848602014776</v>
      </c>
      <c r="I62" s="52">
        <f>'[1]Junio 2024'!F67</f>
        <v>45448.848602014776</v>
      </c>
      <c r="J62" s="52">
        <f>'[1]Julio 2024'!F67</f>
        <v>240234.99655081157</v>
      </c>
      <c r="K62" s="52">
        <f>'[1]Agosto 2024'!F67</f>
        <v>45448.848602014776</v>
      </c>
      <c r="L62" s="52">
        <f>'[1]Septiembre 2024'!F67</f>
        <v>45448.848602014768</v>
      </c>
      <c r="M62" s="52">
        <f>'[1]Octubre 2024'!F67</f>
        <v>212469.79014524186</v>
      </c>
      <c r="N62" s="52">
        <f>'[1]Noviembre 2024'!F67</f>
        <v>45448.848602014776</v>
      </c>
      <c r="O62" s="52">
        <f>'[1]Diciembre 2024'!F67</f>
        <v>45448.846003108833</v>
      </c>
    </row>
    <row r="63" spans="1:15" x14ac:dyDescent="0.2">
      <c r="A63" s="44" t="s">
        <v>151</v>
      </c>
      <c r="B63" s="49" t="s">
        <v>75</v>
      </c>
      <c r="C63" s="50">
        <f t="shared" si="0"/>
        <v>2181932.1719435528</v>
      </c>
      <c r="D63" s="51">
        <f>'[1]Enero 2024'!F68</f>
        <v>394136.8460017133</v>
      </c>
      <c r="E63" s="52">
        <f>'[1]Febrero 2024'!F68</f>
        <v>76134.259338812059</v>
      </c>
      <c r="F63" s="52">
        <f>'[1]Marzo 2024'!F68</f>
        <v>76134.259338812059</v>
      </c>
      <c r="G63" s="52">
        <f>'[1]Abril 2024'!F68</f>
        <v>420366.65047595173</v>
      </c>
      <c r="H63" s="52">
        <f>'[1]Mayo 2024'!F68</f>
        <v>76134.259338812059</v>
      </c>
      <c r="I63" s="52">
        <f>'[1]Junio 2024'!F68</f>
        <v>76134.259338812073</v>
      </c>
      <c r="J63" s="52">
        <f>'[1]Julio 2024'!F68</f>
        <v>402432.93487631495</v>
      </c>
      <c r="K63" s="52">
        <f>'[1]Agosto 2024'!F68</f>
        <v>76134.259338812073</v>
      </c>
      <c r="L63" s="52">
        <f>'[1]Septiembre 2024'!F68</f>
        <v>76134.259338812059</v>
      </c>
      <c r="M63" s="52">
        <f>'[1]Octubre 2024'!F68</f>
        <v>355921.67023266933</v>
      </c>
      <c r="N63" s="52">
        <f>'[1]Noviembre 2024'!F68</f>
        <v>76134.259338812059</v>
      </c>
      <c r="O63" s="52">
        <f>'[1]Diciembre 2024'!F68</f>
        <v>76134.254985219275</v>
      </c>
    </row>
    <row r="64" spans="1:15" x14ac:dyDescent="0.2">
      <c r="A64" s="44" t="s">
        <v>152</v>
      </c>
      <c r="B64" s="49" t="s">
        <v>76</v>
      </c>
      <c r="C64" s="50">
        <f t="shared" si="0"/>
        <v>2506188.2645596969</v>
      </c>
      <c r="D64" s="51">
        <f>'[1]Enero 2024'!F69</f>
        <v>452709.369604373</v>
      </c>
      <c r="E64" s="52">
        <f>'[1]Febrero 2024'!F69</f>
        <v>87448.542048818315</v>
      </c>
      <c r="F64" s="52">
        <f>'[1]Marzo 2024'!F69</f>
        <v>87448.542048818315</v>
      </c>
      <c r="G64" s="52">
        <f>'[1]Abril 2024'!F69</f>
        <v>482837.1751339449</v>
      </c>
      <c r="H64" s="52">
        <f>'[1]Mayo 2024'!F69</f>
        <v>87448.54204881833</v>
      </c>
      <c r="I64" s="52">
        <f>'[1]Junio 2024'!F69</f>
        <v>87448.542048818315</v>
      </c>
      <c r="J64" s="52">
        <f>'[1]Julio 2024'!F69</f>
        <v>462238.33702445135</v>
      </c>
      <c r="K64" s="52">
        <f>'[1]Agosto 2024'!F69</f>
        <v>87448.542048818315</v>
      </c>
      <c r="L64" s="52">
        <f>'[1]Septiembre 2024'!F69</f>
        <v>87448.542048818315</v>
      </c>
      <c r="M64" s="52">
        <f>'[1]Octubre 2024'!F69</f>
        <v>408815.05140695942</v>
      </c>
      <c r="N64" s="52">
        <f>'[1]Noviembre 2024'!F69</f>
        <v>87448.54204881833</v>
      </c>
      <c r="O64" s="52">
        <f>'[1]Diciembre 2024'!F69</f>
        <v>87448.537048239799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1053775.445652083</v>
      </c>
      <c r="D65" s="55">
        <f>'[1]Enero 2024'!F70</f>
        <v>190350.43155049393</v>
      </c>
      <c r="E65" s="56">
        <f>'[1]Febrero 2024'!F70</f>
        <v>36769.434951172014</v>
      </c>
      <c r="F65" s="56">
        <f>'[1]Marzo 2024'!F70</f>
        <v>36769.434951172014</v>
      </c>
      <c r="G65" s="56">
        <f>'[1]Abril 2024'!F70</f>
        <v>203018.25150137124</v>
      </c>
      <c r="H65" s="56">
        <f>'[1]Mayo 2024'!F70</f>
        <v>36769.434951172014</v>
      </c>
      <c r="I65" s="56">
        <f>'[1]Junio 2024'!F70</f>
        <v>36769.434951172014</v>
      </c>
      <c r="J65" s="56">
        <f>'[1]Julio 2024'!F70</f>
        <v>194357.07064927745</v>
      </c>
      <c r="K65" s="56">
        <f>'[1]Agosto 2024'!F70</f>
        <v>36769.434951172014</v>
      </c>
      <c r="L65" s="56">
        <f>'[1]Septiembre 2024'!F70</f>
        <v>36769.434951172007</v>
      </c>
      <c r="M65" s="56">
        <f>'[1]Octubre 2024'!F70</f>
        <v>171894.21444415452</v>
      </c>
      <c r="N65" s="56">
        <f>'[1]Noviembre 2024'!F70</f>
        <v>36769.434951172014</v>
      </c>
      <c r="O65" s="56">
        <f>'[1]Diciembre 2024'!F70</f>
        <v>36769.432848581819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100235932.79999998</v>
      </c>
      <c r="D66" s="59">
        <f t="shared" si="1"/>
        <v>18106279.799999997</v>
      </c>
      <c r="E66" s="59">
        <f t="shared" si="1"/>
        <v>3497536.9999999986</v>
      </c>
      <c r="F66" s="59">
        <f t="shared" si="1"/>
        <v>3497536.9999999991</v>
      </c>
      <c r="G66" s="59">
        <f t="shared" si="1"/>
        <v>19311252.599999994</v>
      </c>
      <c r="H66" s="59">
        <f t="shared" si="1"/>
        <v>3497536.9999999991</v>
      </c>
      <c r="I66" s="59">
        <f t="shared" si="1"/>
        <v>3497536.9999999991</v>
      </c>
      <c r="J66" s="59">
        <f t="shared" si="1"/>
        <v>18487394.399999999</v>
      </c>
      <c r="K66" s="59">
        <f t="shared" si="1"/>
        <v>3497536.9999999991</v>
      </c>
      <c r="L66" s="59">
        <f t="shared" si="1"/>
        <v>3497536.9999999991</v>
      </c>
      <c r="M66" s="59">
        <f t="shared" si="1"/>
        <v>16350710.199999999</v>
      </c>
      <c r="N66" s="59">
        <f t="shared" si="1"/>
        <v>3497536.9999999991</v>
      </c>
      <c r="O66" s="59">
        <f t="shared" si="1"/>
        <v>3497536.7999999989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77B9-57F1-4B3B-9B04-7A6A4339B2D7}">
  <dimension ref="A1:O69"/>
  <sheetViews>
    <sheetView workbookViewId="0">
      <selection activeCell="A4" sqref="A4:A5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34" width="11.42578125" style="29"/>
    <col min="235" max="235" width="4" style="29" bestFit="1" customWidth="1"/>
    <col min="236" max="236" width="24.140625" style="29" bestFit="1" customWidth="1"/>
    <col min="237" max="237" width="16.85546875" style="29" bestFit="1" customWidth="1"/>
    <col min="238" max="238" width="14.28515625" style="29" bestFit="1" customWidth="1"/>
    <col min="239" max="239" width="15.28515625" style="29" bestFit="1" customWidth="1"/>
    <col min="240" max="240" width="14.28515625" style="29" bestFit="1" customWidth="1"/>
    <col min="241" max="241" width="13.42578125" style="29" customWidth="1"/>
    <col min="242" max="243" width="15.28515625" style="29" bestFit="1" customWidth="1"/>
    <col min="244" max="244" width="14.28515625" style="29" bestFit="1" customWidth="1"/>
    <col min="245" max="245" width="15.28515625" style="29" bestFit="1" customWidth="1"/>
    <col min="246" max="249" width="14.28515625" style="29" bestFit="1" customWidth="1"/>
    <col min="250" max="250" width="16.85546875" style="29" bestFit="1" customWidth="1"/>
    <col min="251" max="251" width="13.85546875" style="29" bestFit="1" customWidth="1"/>
    <col min="252" max="252" width="11.42578125" style="29"/>
    <col min="253" max="253" width="4" style="29" bestFit="1" customWidth="1"/>
    <col min="254" max="254" width="24.140625" style="29" bestFit="1" customWidth="1"/>
    <col min="255" max="255" width="13.28515625" style="29" customWidth="1"/>
    <col min="256" max="266" width="11.7109375" style="29" bestFit="1" customWidth="1"/>
    <col min="267" max="267" width="12.85546875" style="29" customWidth="1"/>
    <col min="268" max="268" width="13.42578125" style="29" customWidth="1"/>
    <col min="269" max="490" width="11.42578125" style="29"/>
    <col min="491" max="491" width="4" style="29" bestFit="1" customWidth="1"/>
    <col min="492" max="492" width="24.140625" style="29" bestFit="1" customWidth="1"/>
    <col min="493" max="493" width="16.85546875" style="29" bestFit="1" customWidth="1"/>
    <col min="494" max="494" width="14.28515625" style="29" bestFit="1" customWidth="1"/>
    <col min="495" max="495" width="15.28515625" style="29" bestFit="1" customWidth="1"/>
    <col min="496" max="496" width="14.28515625" style="29" bestFit="1" customWidth="1"/>
    <col min="497" max="497" width="13.42578125" style="29" customWidth="1"/>
    <col min="498" max="499" width="15.28515625" style="29" bestFit="1" customWidth="1"/>
    <col min="500" max="500" width="14.28515625" style="29" bestFit="1" customWidth="1"/>
    <col min="501" max="501" width="15.28515625" style="29" bestFit="1" customWidth="1"/>
    <col min="502" max="505" width="14.28515625" style="29" bestFit="1" customWidth="1"/>
    <col min="506" max="506" width="16.85546875" style="29" bestFit="1" customWidth="1"/>
    <col min="507" max="507" width="13.85546875" style="29" bestFit="1" customWidth="1"/>
    <col min="508" max="508" width="11.42578125" style="29"/>
    <col min="509" max="509" width="4" style="29" bestFit="1" customWidth="1"/>
    <col min="510" max="510" width="24.140625" style="29" bestFit="1" customWidth="1"/>
    <col min="511" max="511" width="13.28515625" style="29" customWidth="1"/>
    <col min="512" max="522" width="11.7109375" style="29" bestFit="1" customWidth="1"/>
    <col min="523" max="523" width="12.85546875" style="29" customWidth="1"/>
    <col min="524" max="524" width="13.42578125" style="29" customWidth="1"/>
    <col min="525" max="746" width="11.42578125" style="29"/>
    <col min="747" max="747" width="4" style="29" bestFit="1" customWidth="1"/>
    <col min="748" max="748" width="24.140625" style="29" bestFit="1" customWidth="1"/>
    <col min="749" max="749" width="16.85546875" style="29" bestFit="1" customWidth="1"/>
    <col min="750" max="750" width="14.28515625" style="29" bestFit="1" customWidth="1"/>
    <col min="751" max="751" width="15.28515625" style="29" bestFit="1" customWidth="1"/>
    <col min="752" max="752" width="14.28515625" style="29" bestFit="1" customWidth="1"/>
    <col min="753" max="753" width="13.42578125" style="29" customWidth="1"/>
    <col min="754" max="755" width="15.28515625" style="29" bestFit="1" customWidth="1"/>
    <col min="756" max="756" width="14.28515625" style="29" bestFit="1" customWidth="1"/>
    <col min="757" max="757" width="15.28515625" style="29" bestFit="1" customWidth="1"/>
    <col min="758" max="761" width="14.28515625" style="29" bestFit="1" customWidth="1"/>
    <col min="762" max="762" width="16.85546875" style="29" bestFit="1" customWidth="1"/>
    <col min="763" max="763" width="13.85546875" style="29" bestFit="1" customWidth="1"/>
    <col min="764" max="764" width="11.42578125" style="29"/>
    <col min="765" max="765" width="4" style="29" bestFit="1" customWidth="1"/>
    <col min="766" max="766" width="24.140625" style="29" bestFit="1" customWidth="1"/>
    <col min="767" max="767" width="13.28515625" style="29" customWidth="1"/>
    <col min="768" max="778" width="11.7109375" style="29" bestFit="1" customWidth="1"/>
    <col min="779" max="779" width="12.85546875" style="29" customWidth="1"/>
    <col min="780" max="780" width="13.42578125" style="29" customWidth="1"/>
    <col min="781" max="1002" width="11.42578125" style="29"/>
    <col min="1003" max="1003" width="4" style="29" bestFit="1" customWidth="1"/>
    <col min="1004" max="1004" width="24.140625" style="29" bestFit="1" customWidth="1"/>
    <col min="1005" max="1005" width="16.85546875" style="29" bestFit="1" customWidth="1"/>
    <col min="1006" max="1006" width="14.28515625" style="29" bestFit="1" customWidth="1"/>
    <col min="1007" max="1007" width="15.28515625" style="29" bestFit="1" customWidth="1"/>
    <col min="1008" max="1008" width="14.28515625" style="29" bestFit="1" customWidth="1"/>
    <col min="1009" max="1009" width="13.42578125" style="29" customWidth="1"/>
    <col min="1010" max="1011" width="15.28515625" style="29" bestFit="1" customWidth="1"/>
    <col min="1012" max="1012" width="14.28515625" style="29" bestFit="1" customWidth="1"/>
    <col min="1013" max="1013" width="15.28515625" style="29" bestFit="1" customWidth="1"/>
    <col min="1014" max="1017" width="14.28515625" style="29" bestFit="1" customWidth="1"/>
    <col min="1018" max="1018" width="16.85546875" style="29" bestFit="1" customWidth="1"/>
    <col min="1019" max="1019" width="13.85546875" style="29" bestFit="1" customWidth="1"/>
    <col min="1020" max="1020" width="11.42578125" style="29"/>
    <col min="1021" max="1021" width="4" style="29" bestFit="1" customWidth="1"/>
    <col min="1022" max="1022" width="24.140625" style="29" bestFit="1" customWidth="1"/>
    <col min="1023" max="1023" width="13.28515625" style="29" customWidth="1"/>
    <col min="1024" max="1034" width="11.7109375" style="29" bestFit="1" customWidth="1"/>
    <col min="1035" max="1035" width="12.85546875" style="29" customWidth="1"/>
    <col min="1036" max="1036" width="13.42578125" style="29" customWidth="1"/>
    <col min="1037" max="1258" width="11.42578125" style="29"/>
    <col min="1259" max="1259" width="4" style="29" bestFit="1" customWidth="1"/>
    <col min="1260" max="1260" width="24.140625" style="29" bestFit="1" customWidth="1"/>
    <col min="1261" max="1261" width="16.85546875" style="29" bestFit="1" customWidth="1"/>
    <col min="1262" max="1262" width="14.28515625" style="29" bestFit="1" customWidth="1"/>
    <col min="1263" max="1263" width="15.28515625" style="29" bestFit="1" customWidth="1"/>
    <col min="1264" max="1264" width="14.28515625" style="29" bestFit="1" customWidth="1"/>
    <col min="1265" max="1265" width="13.42578125" style="29" customWidth="1"/>
    <col min="1266" max="1267" width="15.28515625" style="29" bestFit="1" customWidth="1"/>
    <col min="1268" max="1268" width="14.28515625" style="29" bestFit="1" customWidth="1"/>
    <col min="1269" max="1269" width="15.28515625" style="29" bestFit="1" customWidth="1"/>
    <col min="1270" max="1273" width="14.28515625" style="29" bestFit="1" customWidth="1"/>
    <col min="1274" max="1274" width="16.85546875" style="29" bestFit="1" customWidth="1"/>
    <col min="1275" max="1275" width="13.85546875" style="29" bestFit="1" customWidth="1"/>
    <col min="1276" max="1276" width="11.42578125" style="29"/>
    <col min="1277" max="1277" width="4" style="29" bestFit="1" customWidth="1"/>
    <col min="1278" max="1278" width="24.140625" style="29" bestFit="1" customWidth="1"/>
    <col min="1279" max="1279" width="13.28515625" style="29" customWidth="1"/>
    <col min="1280" max="1290" width="11.7109375" style="29" bestFit="1" customWidth="1"/>
    <col min="1291" max="1291" width="12.85546875" style="29" customWidth="1"/>
    <col min="1292" max="1292" width="13.42578125" style="29" customWidth="1"/>
    <col min="1293" max="1514" width="11.42578125" style="29"/>
    <col min="1515" max="1515" width="4" style="29" bestFit="1" customWidth="1"/>
    <col min="1516" max="1516" width="24.140625" style="29" bestFit="1" customWidth="1"/>
    <col min="1517" max="1517" width="16.85546875" style="29" bestFit="1" customWidth="1"/>
    <col min="1518" max="1518" width="14.28515625" style="29" bestFit="1" customWidth="1"/>
    <col min="1519" max="1519" width="15.28515625" style="29" bestFit="1" customWidth="1"/>
    <col min="1520" max="1520" width="14.28515625" style="29" bestFit="1" customWidth="1"/>
    <col min="1521" max="1521" width="13.42578125" style="29" customWidth="1"/>
    <col min="1522" max="1523" width="15.28515625" style="29" bestFit="1" customWidth="1"/>
    <col min="1524" max="1524" width="14.28515625" style="29" bestFit="1" customWidth="1"/>
    <col min="1525" max="1525" width="15.28515625" style="29" bestFit="1" customWidth="1"/>
    <col min="1526" max="1529" width="14.28515625" style="29" bestFit="1" customWidth="1"/>
    <col min="1530" max="1530" width="16.85546875" style="29" bestFit="1" customWidth="1"/>
    <col min="1531" max="1531" width="13.85546875" style="29" bestFit="1" customWidth="1"/>
    <col min="1532" max="1532" width="11.42578125" style="29"/>
    <col min="1533" max="1533" width="4" style="29" bestFit="1" customWidth="1"/>
    <col min="1534" max="1534" width="24.140625" style="29" bestFit="1" customWidth="1"/>
    <col min="1535" max="1535" width="13.28515625" style="29" customWidth="1"/>
    <col min="1536" max="1546" width="11.7109375" style="29" bestFit="1" customWidth="1"/>
    <col min="1547" max="1547" width="12.85546875" style="29" customWidth="1"/>
    <col min="1548" max="1548" width="13.42578125" style="29" customWidth="1"/>
    <col min="1549" max="1770" width="11.42578125" style="29"/>
    <col min="1771" max="1771" width="4" style="29" bestFit="1" customWidth="1"/>
    <col min="1772" max="1772" width="24.140625" style="29" bestFit="1" customWidth="1"/>
    <col min="1773" max="1773" width="16.85546875" style="29" bestFit="1" customWidth="1"/>
    <col min="1774" max="1774" width="14.28515625" style="29" bestFit="1" customWidth="1"/>
    <col min="1775" max="1775" width="15.28515625" style="29" bestFit="1" customWidth="1"/>
    <col min="1776" max="1776" width="14.28515625" style="29" bestFit="1" customWidth="1"/>
    <col min="1777" max="1777" width="13.42578125" style="29" customWidth="1"/>
    <col min="1778" max="1779" width="15.28515625" style="29" bestFit="1" customWidth="1"/>
    <col min="1780" max="1780" width="14.28515625" style="29" bestFit="1" customWidth="1"/>
    <col min="1781" max="1781" width="15.28515625" style="29" bestFit="1" customWidth="1"/>
    <col min="1782" max="1785" width="14.28515625" style="29" bestFit="1" customWidth="1"/>
    <col min="1786" max="1786" width="16.85546875" style="29" bestFit="1" customWidth="1"/>
    <col min="1787" max="1787" width="13.85546875" style="29" bestFit="1" customWidth="1"/>
    <col min="1788" max="1788" width="11.42578125" style="29"/>
    <col min="1789" max="1789" width="4" style="29" bestFit="1" customWidth="1"/>
    <col min="1790" max="1790" width="24.140625" style="29" bestFit="1" customWidth="1"/>
    <col min="1791" max="1791" width="13.28515625" style="29" customWidth="1"/>
    <col min="1792" max="1802" width="11.7109375" style="29" bestFit="1" customWidth="1"/>
    <col min="1803" max="1803" width="12.85546875" style="29" customWidth="1"/>
    <col min="1804" max="1804" width="13.42578125" style="29" customWidth="1"/>
    <col min="1805" max="2026" width="11.42578125" style="29"/>
    <col min="2027" max="2027" width="4" style="29" bestFit="1" customWidth="1"/>
    <col min="2028" max="2028" width="24.140625" style="29" bestFit="1" customWidth="1"/>
    <col min="2029" max="2029" width="16.85546875" style="29" bestFit="1" customWidth="1"/>
    <col min="2030" max="2030" width="14.28515625" style="29" bestFit="1" customWidth="1"/>
    <col min="2031" max="2031" width="15.28515625" style="29" bestFit="1" customWidth="1"/>
    <col min="2032" max="2032" width="14.28515625" style="29" bestFit="1" customWidth="1"/>
    <col min="2033" max="2033" width="13.42578125" style="29" customWidth="1"/>
    <col min="2034" max="2035" width="15.28515625" style="29" bestFit="1" customWidth="1"/>
    <col min="2036" max="2036" width="14.28515625" style="29" bestFit="1" customWidth="1"/>
    <col min="2037" max="2037" width="15.28515625" style="29" bestFit="1" customWidth="1"/>
    <col min="2038" max="2041" width="14.28515625" style="29" bestFit="1" customWidth="1"/>
    <col min="2042" max="2042" width="16.85546875" style="29" bestFit="1" customWidth="1"/>
    <col min="2043" max="2043" width="13.85546875" style="29" bestFit="1" customWidth="1"/>
    <col min="2044" max="2044" width="11.42578125" style="29"/>
    <col min="2045" max="2045" width="4" style="29" bestFit="1" customWidth="1"/>
    <col min="2046" max="2046" width="24.140625" style="29" bestFit="1" customWidth="1"/>
    <col min="2047" max="2047" width="13.28515625" style="29" customWidth="1"/>
    <col min="2048" max="2058" width="11.7109375" style="29" bestFit="1" customWidth="1"/>
    <col min="2059" max="2059" width="12.85546875" style="29" customWidth="1"/>
    <col min="2060" max="2060" width="13.42578125" style="29" customWidth="1"/>
    <col min="2061" max="2282" width="11.42578125" style="29"/>
    <col min="2283" max="2283" width="4" style="29" bestFit="1" customWidth="1"/>
    <col min="2284" max="2284" width="24.140625" style="29" bestFit="1" customWidth="1"/>
    <col min="2285" max="2285" width="16.85546875" style="29" bestFit="1" customWidth="1"/>
    <col min="2286" max="2286" width="14.28515625" style="29" bestFit="1" customWidth="1"/>
    <col min="2287" max="2287" width="15.28515625" style="29" bestFit="1" customWidth="1"/>
    <col min="2288" max="2288" width="14.28515625" style="29" bestFit="1" customWidth="1"/>
    <col min="2289" max="2289" width="13.42578125" style="29" customWidth="1"/>
    <col min="2290" max="2291" width="15.28515625" style="29" bestFit="1" customWidth="1"/>
    <col min="2292" max="2292" width="14.28515625" style="29" bestFit="1" customWidth="1"/>
    <col min="2293" max="2293" width="15.28515625" style="29" bestFit="1" customWidth="1"/>
    <col min="2294" max="2297" width="14.28515625" style="29" bestFit="1" customWidth="1"/>
    <col min="2298" max="2298" width="16.85546875" style="29" bestFit="1" customWidth="1"/>
    <col min="2299" max="2299" width="13.85546875" style="29" bestFit="1" customWidth="1"/>
    <col min="2300" max="2300" width="11.42578125" style="29"/>
    <col min="2301" max="2301" width="4" style="29" bestFit="1" customWidth="1"/>
    <col min="2302" max="2302" width="24.140625" style="29" bestFit="1" customWidth="1"/>
    <col min="2303" max="2303" width="13.28515625" style="29" customWidth="1"/>
    <col min="2304" max="2314" width="11.7109375" style="29" bestFit="1" customWidth="1"/>
    <col min="2315" max="2315" width="12.85546875" style="29" customWidth="1"/>
    <col min="2316" max="2316" width="13.42578125" style="29" customWidth="1"/>
    <col min="2317" max="2538" width="11.42578125" style="29"/>
    <col min="2539" max="2539" width="4" style="29" bestFit="1" customWidth="1"/>
    <col min="2540" max="2540" width="24.140625" style="29" bestFit="1" customWidth="1"/>
    <col min="2541" max="2541" width="16.85546875" style="29" bestFit="1" customWidth="1"/>
    <col min="2542" max="2542" width="14.28515625" style="29" bestFit="1" customWidth="1"/>
    <col min="2543" max="2543" width="15.28515625" style="29" bestFit="1" customWidth="1"/>
    <col min="2544" max="2544" width="14.28515625" style="29" bestFit="1" customWidth="1"/>
    <col min="2545" max="2545" width="13.42578125" style="29" customWidth="1"/>
    <col min="2546" max="2547" width="15.28515625" style="29" bestFit="1" customWidth="1"/>
    <col min="2548" max="2548" width="14.28515625" style="29" bestFit="1" customWidth="1"/>
    <col min="2549" max="2549" width="15.28515625" style="29" bestFit="1" customWidth="1"/>
    <col min="2550" max="2553" width="14.28515625" style="29" bestFit="1" customWidth="1"/>
    <col min="2554" max="2554" width="16.85546875" style="29" bestFit="1" customWidth="1"/>
    <col min="2555" max="2555" width="13.85546875" style="29" bestFit="1" customWidth="1"/>
    <col min="2556" max="2556" width="11.42578125" style="29"/>
    <col min="2557" max="2557" width="4" style="29" bestFit="1" customWidth="1"/>
    <col min="2558" max="2558" width="24.140625" style="29" bestFit="1" customWidth="1"/>
    <col min="2559" max="2559" width="13.28515625" style="29" customWidth="1"/>
    <col min="2560" max="2570" width="11.7109375" style="29" bestFit="1" customWidth="1"/>
    <col min="2571" max="2571" width="12.85546875" style="29" customWidth="1"/>
    <col min="2572" max="2572" width="13.42578125" style="29" customWidth="1"/>
    <col min="2573" max="2794" width="11.42578125" style="29"/>
    <col min="2795" max="2795" width="4" style="29" bestFit="1" customWidth="1"/>
    <col min="2796" max="2796" width="24.140625" style="29" bestFit="1" customWidth="1"/>
    <col min="2797" max="2797" width="16.85546875" style="29" bestFit="1" customWidth="1"/>
    <col min="2798" max="2798" width="14.28515625" style="29" bestFit="1" customWidth="1"/>
    <col min="2799" max="2799" width="15.28515625" style="29" bestFit="1" customWidth="1"/>
    <col min="2800" max="2800" width="14.28515625" style="29" bestFit="1" customWidth="1"/>
    <col min="2801" max="2801" width="13.42578125" style="29" customWidth="1"/>
    <col min="2802" max="2803" width="15.28515625" style="29" bestFit="1" customWidth="1"/>
    <col min="2804" max="2804" width="14.28515625" style="29" bestFit="1" customWidth="1"/>
    <col min="2805" max="2805" width="15.28515625" style="29" bestFit="1" customWidth="1"/>
    <col min="2806" max="2809" width="14.28515625" style="29" bestFit="1" customWidth="1"/>
    <col min="2810" max="2810" width="16.85546875" style="29" bestFit="1" customWidth="1"/>
    <col min="2811" max="2811" width="13.85546875" style="29" bestFit="1" customWidth="1"/>
    <col min="2812" max="2812" width="11.42578125" style="29"/>
    <col min="2813" max="2813" width="4" style="29" bestFit="1" customWidth="1"/>
    <col min="2814" max="2814" width="24.140625" style="29" bestFit="1" customWidth="1"/>
    <col min="2815" max="2815" width="13.28515625" style="29" customWidth="1"/>
    <col min="2816" max="2826" width="11.7109375" style="29" bestFit="1" customWidth="1"/>
    <col min="2827" max="2827" width="12.85546875" style="29" customWidth="1"/>
    <col min="2828" max="2828" width="13.42578125" style="29" customWidth="1"/>
    <col min="2829" max="3050" width="11.42578125" style="29"/>
    <col min="3051" max="3051" width="4" style="29" bestFit="1" customWidth="1"/>
    <col min="3052" max="3052" width="24.140625" style="29" bestFit="1" customWidth="1"/>
    <col min="3053" max="3053" width="16.85546875" style="29" bestFit="1" customWidth="1"/>
    <col min="3054" max="3054" width="14.28515625" style="29" bestFit="1" customWidth="1"/>
    <col min="3055" max="3055" width="15.28515625" style="29" bestFit="1" customWidth="1"/>
    <col min="3056" max="3056" width="14.28515625" style="29" bestFit="1" customWidth="1"/>
    <col min="3057" max="3057" width="13.42578125" style="29" customWidth="1"/>
    <col min="3058" max="3059" width="15.28515625" style="29" bestFit="1" customWidth="1"/>
    <col min="3060" max="3060" width="14.28515625" style="29" bestFit="1" customWidth="1"/>
    <col min="3061" max="3061" width="15.28515625" style="29" bestFit="1" customWidth="1"/>
    <col min="3062" max="3065" width="14.28515625" style="29" bestFit="1" customWidth="1"/>
    <col min="3066" max="3066" width="16.85546875" style="29" bestFit="1" customWidth="1"/>
    <col min="3067" max="3067" width="13.85546875" style="29" bestFit="1" customWidth="1"/>
    <col min="3068" max="3068" width="11.42578125" style="29"/>
    <col min="3069" max="3069" width="4" style="29" bestFit="1" customWidth="1"/>
    <col min="3070" max="3070" width="24.140625" style="29" bestFit="1" customWidth="1"/>
    <col min="3071" max="3071" width="13.28515625" style="29" customWidth="1"/>
    <col min="3072" max="3082" width="11.7109375" style="29" bestFit="1" customWidth="1"/>
    <col min="3083" max="3083" width="12.85546875" style="29" customWidth="1"/>
    <col min="3084" max="3084" width="13.42578125" style="29" customWidth="1"/>
    <col min="3085" max="3306" width="11.42578125" style="29"/>
    <col min="3307" max="3307" width="4" style="29" bestFit="1" customWidth="1"/>
    <col min="3308" max="3308" width="24.140625" style="29" bestFit="1" customWidth="1"/>
    <col min="3309" max="3309" width="16.85546875" style="29" bestFit="1" customWidth="1"/>
    <col min="3310" max="3310" width="14.28515625" style="29" bestFit="1" customWidth="1"/>
    <col min="3311" max="3311" width="15.28515625" style="29" bestFit="1" customWidth="1"/>
    <col min="3312" max="3312" width="14.28515625" style="29" bestFit="1" customWidth="1"/>
    <col min="3313" max="3313" width="13.42578125" style="29" customWidth="1"/>
    <col min="3314" max="3315" width="15.28515625" style="29" bestFit="1" customWidth="1"/>
    <col min="3316" max="3316" width="14.28515625" style="29" bestFit="1" customWidth="1"/>
    <col min="3317" max="3317" width="15.28515625" style="29" bestFit="1" customWidth="1"/>
    <col min="3318" max="3321" width="14.28515625" style="29" bestFit="1" customWidth="1"/>
    <col min="3322" max="3322" width="16.85546875" style="29" bestFit="1" customWidth="1"/>
    <col min="3323" max="3323" width="13.85546875" style="29" bestFit="1" customWidth="1"/>
    <col min="3324" max="3324" width="11.42578125" style="29"/>
    <col min="3325" max="3325" width="4" style="29" bestFit="1" customWidth="1"/>
    <col min="3326" max="3326" width="24.140625" style="29" bestFit="1" customWidth="1"/>
    <col min="3327" max="3327" width="13.28515625" style="29" customWidth="1"/>
    <col min="3328" max="3338" width="11.7109375" style="29" bestFit="1" customWidth="1"/>
    <col min="3339" max="3339" width="12.85546875" style="29" customWidth="1"/>
    <col min="3340" max="3340" width="13.42578125" style="29" customWidth="1"/>
    <col min="3341" max="3562" width="11.42578125" style="29"/>
    <col min="3563" max="3563" width="4" style="29" bestFit="1" customWidth="1"/>
    <col min="3564" max="3564" width="24.140625" style="29" bestFit="1" customWidth="1"/>
    <col min="3565" max="3565" width="16.85546875" style="29" bestFit="1" customWidth="1"/>
    <col min="3566" max="3566" width="14.28515625" style="29" bestFit="1" customWidth="1"/>
    <col min="3567" max="3567" width="15.28515625" style="29" bestFit="1" customWidth="1"/>
    <col min="3568" max="3568" width="14.28515625" style="29" bestFit="1" customWidth="1"/>
    <col min="3569" max="3569" width="13.42578125" style="29" customWidth="1"/>
    <col min="3570" max="3571" width="15.28515625" style="29" bestFit="1" customWidth="1"/>
    <col min="3572" max="3572" width="14.28515625" style="29" bestFit="1" customWidth="1"/>
    <col min="3573" max="3573" width="15.28515625" style="29" bestFit="1" customWidth="1"/>
    <col min="3574" max="3577" width="14.28515625" style="29" bestFit="1" customWidth="1"/>
    <col min="3578" max="3578" width="16.85546875" style="29" bestFit="1" customWidth="1"/>
    <col min="3579" max="3579" width="13.85546875" style="29" bestFit="1" customWidth="1"/>
    <col min="3580" max="3580" width="11.42578125" style="29"/>
    <col min="3581" max="3581" width="4" style="29" bestFit="1" customWidth="1"/>
    <col min="3582" max="3582" width="24.140625" style="29" bestFit="1" customWidth="1"/>
    <col min="3583" max="3583" width="13.28515625" style="29" customWidth="1"/>
    <col min="3584" max="3594" width="11.7109375" style="29" bestFit="1" customWidth="1"/>
    <col min="3595" max="3595" width="12.85546875" style="29" customWidth="1"/>
    <col min="3596" max="3596" width="13.42578125" style="29" customWidth="1"/>
    <col min="3597" max="3818" width="11.42578125" style="29"/>
    <col min="3819" max="3819" width="4" style="29" bestFit="1" customWidth="1"/>
    <col min="3820" max="3820" width="24.140625" style="29" bestFit="1" customWidth="1"/>
    <col min="3821" max="3821" width="16.85546875" style="29" bestFit="1" customWidth="1"/>
    <col min="3822" max="3822" width="14.28515625" style="29" bestFit="1" customWidth="1"/>
    <col min="3823" max="3823" width="15.28515625" style="29" bestFit="1" customWidth="1"/>
    <col min="3824" max="3824" width="14.28515625" style="29" bestFit="1" customWidth="1"/>
    <col min="3825" max="3825" width="13.42578125" style="29" customWidth="1"/>
    <col min="3826" max="3827" width="15.28515625" style="29" bestFit="1" customWidth="1"/>
    <col min="3828" max="3828" width="14.28515625" style="29" bestFit="1" customWidth="1"/>
    <col min="3829" max="3829" width="15.28515625" style="29" bestFit="1" customWidth="1"/>
    <col min="3830" max="3833" width="14.28515625" style="29" bestFit="1" customWidth="1"/>
    <col min="3834" max="3834" width="16.85546875" style="29" bestFit="1" customWidth="1"/>
    <col min="3835" max="3835" width="13.85546875" style="29" bestFit="1" customWidth="1"/>
    <col min="3836" max="3836" width="11.42578125" style="29"/>
    <col min="3837" max="3837" width="4" style="29" bestFit="1" customWidth="1"/>
    <col min="3838" max="3838" width="24.140625" style="29" bestFit="1" customWidth="1"/>
    <col min="3839" max="3839" width="13.28515625" style="29" customWidth="1"/>
    <col min="3840" max="3850" width="11.7109375" style="29" bestFit="1" customWidth="1"/>
    <col min="3851" max="3851" width="12.85546875" style="29" customWidth="1"/>
    <col min="3852" max="3852" width="13.42578125" style="29" customWidth="1"/>
    <col min="3853" max="4074" width="11.42578125" style="29"/>
    <col min="4075" max="4075" width="4" style="29" bestFit="1" customWidth="1"/>
    <col min="4076" max="4076" width="24.140625" style="29" bestFit="1" customWidth="1"/>
    <col min="4077" max="4077" width="16.85546875" style="29" bestFit="1" customWidth="1"/>
    <col min="4078" max="4078" width="14.28515625" style="29" bestFit="1" customWidth="1"/>
    <col min="4079" max="4079" width="15.28515625" style="29" bestFit="1" customWidth="1"/>
    <col min="4080" max="4080" width="14.28515625" style="29" bestFit="1" customWidth="1"/>
    <col min="4081" max="4081" width="13.42578125" style="29" customWidth="1"/>
    <col min="4082" max="4083" width="15.28515625" style="29" bestFit="1" customWidth="1"/>
    <col min="4084" max="4084" width="14.28515625" style="29" bestFit="1" customWidth="1"/>
    <col min="4085" max="4085" width="15.28515625" style="29" bestFit="1" customWidth="1"/>
    <col min="4086" max="4089" width="14.28515625" style="29" bestFit="1" customWidth="1"/>
    <col min="4090" max="4090" width="16.85546875" style="29" bestFit="1" customWidth="1"/>
    <col min="4091" max="4091" width="13.85546875" style="29" bestFit="1" customWidth="1"/>
    <col min="4092" max="4092" width="11.42578125" style="29"/>
    <col min="4093" max="4093" width="4" style="29" bestFit="1" customWidth="1"/>
    <col min="4094" max="4094" width="24.140625" style="29" bestFit="1" customWidth="1"/>
    <col min="4095" max="4095" width="13.28515625" style="29" customWidth="1"/>
    <col min="4096" max="4106" width="11.7109375" style="29" bestFit="1" customWidth="1"/>
    <col min="4107" max="4107" width="12.85546875" style="29" customWidth="1"/>
    <col min="4108" max="4108" width="13.42578125" style="29" customWidth="1"/>
    <col min="4109" max="4330" width="11.42578125" style="29"/>
    <col min="4331" max="4331" width="4" style="29" bestFit="1" customWidth="1"/>
    <col min="4332" max="4332" width="24.140625" style="29" bestFit="1" customWidth="1"/>
    <col min="4333" max="4333" width="16.85546875" style="29" bestFit="1" customWidth="1"/>
    <col min="4334" max="4334" width="14.28515625" style="29" bestFit="1" customWidth="1"/>
    <col min="4335" max="4335" width="15.28515625" style="29" bestFit="1" customWidth="1"/>
    <col min="4336" max="4336" width="14.28515625" style="29" bestFit="1" customWidth="1"/>
    <col min="4337" max="4337" width="13.42578125" style="29" customWidth="1"/>
    <col min="4338" max="4339" width="15.28515625" style="29" bestFit="1" customWidth="1"/>
    <col min="4340" max="4340" width="14.28515625" style="29" bestFit="1" customWidth="1"/>
    <col min="4341" max="4341" width="15.28515625" style="29" bestFit="1" customWidth="1"/>
    <col min="4342" max="4345" width="14.28515625" style="29" bestFit="1" customWidth="1"/>
    <col min="4346" max="4346" width="16.85546875" style="29" bestFit="1" customWidth="1"/>
    <col min="4347" max="4347" width="13.85546875" style="29" bestFit="1" customWidth="1"/>
    <col min="4348" max="4348" width="11.42578125" style="29"/>
    <col min="4349" max="4349" width="4" style="29" bestFit="1" customWidth="1"/>
    <col min="4350" max="4350" width="24.140625" style="29" bestFit="1" customWidth="1"/>
    <col min="4351" max="4351" width="13.28515625" style="29" customWidth="1"/>
    <col min="4352" max="4362" width="11.7109375" style="29" bestFit="1" customWidth="1"/>
    <col min="4363" max="4363" width="12.85546875" style="29" customWidth="1"/>
    <col min="4364" max="4364" width="13.42578125" style="29" customWidth="1"/>
    <col min="4365" max="4586" width="11.42578125" style="29"/>
    <col min="4587" max="4587" width="4" style="29" bestFit="1" customWidth="1"/>
    <col min="4588" max="4588" width="24.140625" style="29" bestFit="1" customWidth="1"/>
    <col min="4589" max="4589" width="16.85546875" style="29" bestFit="1" customWidth="1"/>
    <col min="4590" max="4590" width="14.28515625" style="29" bestFit="1" customWidth="1"/>
    <col min="4591" max="4591" width="15.28515625" style="29" bestFit="1" customWidth="1"/>
    <col min="4592" max="4592" width="14.28515625" style="29" bestFit="1" customWidth="1"/>
    <col min="4593" max="4593" width="13.42578125" style="29" customWidth="1"/>
    <col min="4594" max="4595" width="15.28515625" style="29" bestFit="1" customWidth="1"/>
    <col min="4596" max="4596" width="14.28515625" style="29" bestFit="1" customWidth="1"/>
    <col min="4597" max="4597" width="15.28515625" style="29" bestFit="1" customWidth="1"/>
    <col min="4598" max="4601" width="14.28515625" style="29" bestFit="1" customWidth="1"/>
    <col min="4602" max="4602" width="16.85546875" style="29" bestFit="1" customWidth="1"/>
    <col min="4603" max="4603" width="13.85546875" style="29" bestFit="1" customWidth="1"/>
    <col min="4604" max="4604" width="11.42578125" style="29"/>
    <col min="4605" max="4605" width="4" style="29" bestFit="1" customWidth="1"/>
    <col min="4606" max="4606" width="24.140625" style="29" bestFit="1" customWidth="1"/>
    <col min="4607" max="4607" width="13.28515625" style="29" customWidth="1"/>
    <col min="4608" max="4618" width="11.7109375" style="29" bestFit="1" customWidth="1"/>
    <col min="4619" max="4619" width="12.85546875" style="29" customWidth="1"/>
    <col min="4620" max="4620" width="13.42578125" style="29" customWidth="1"/>
    <col min="4621" max="4842" width="11.42578125" style="29"/>
    <col min="4843" max="4843" width="4" style="29" bestFit="1" customWidth="1"/>
    <col min="4844" max="4844" width="24.140625" style="29" bestFit="1" customWidth="1"/>
    <col min="4845" max="4845" width="16.85546875" style="29" bestFit="1" customWidth="1"/>
    <col min="4846" max="4846" width="14.28515625" style="29" bestFit="1" customWidth="1"/>
    <col min="4847" max="4847" width="15.28515625" style="29" bestFit="1" customWidth="1"/>
    <col min="4848" max="4848" width="14.28515625" style="29" bestFit="1" customWidth="1"/>
    <col min="4849" max="4849" width="13.42578125" style="29" customWidth="1"/>
    <col min="4850" max="4851" width="15.28515625" style="29" bestFit="1" customWidth="1"/>
    <col min="4852" max="4852" width="14.28515625" style="29" bestFit="1" customWidth="1"/>
    <col min="4853" max="4853" width="15.28515625" style="29" bestFit="1" customWidth="1"/>
    <col min="4854" max="4857" width="14.28515625" style="29" bestFit="1" customWidth="1"/>
    <col min="4858" max="4858" width="16.85546875" style="29" bestFit="1" customWidth="1"/>
    <col min="4859" max="4859" width="13.85546875" style="29" bestFit="1" customWidth="1"/>
    <col min="4860" max="4860" width="11.42578125" style="29"/>
    <col min="4861" max="4861" width="4" style="29" bestFit="1" customWidth="1"/>
    <col min="4862" max="4862" width="24.140625" style="29" bestFit="1" customWidth="1"/>
    <col min="4863" max="4863" width="13.28515625" style="29" customWidth="1"/>
    <col min="4864" max="4874" width="11.7109375" style="29" bestFit="1" customWidth="1"/>
    <col min="4875" max="4875" width="12.85546875" style="29" customWidth="1"/>
    <col min="4876" max="4876" width="13.42578125" style="29" customWidth="1"/>
    <col min="4877" max="5098" width="11.42578125" style="29"/>
    <col min="5099" max="5099" width="4" style="29" bestFit="1" customWidth="1"/>
    <col min="5100" max="5100" width="24.140625" style="29" bestFit="1" customWidth="1"/>
    <col min="5101" max="5101" width="16.85546875" style="29" bestFit="1" customWidth="1"/>
    <col min="5102" max="5102" width="14.28515625" style="29" bestFit="1" customWidth="1"/>
    <col min="5103" max="5103" width="15.28515625" style="29" bestFit="1" customWidth="1"/>
    <col min="5104" max="5104" width="14.28515625" style="29" bestFit="1" customWidth="1"/>
    <col min="5105" max="5105" width="13.42578125" style="29" customWidth="1"/>
    <col min="5106" max="5107" width="15.28515625" style="29" bestFit="1" customWidth="1"/>
    <col min="5108" max="5108" width="14.28515625" style="29" bestFit="1" customWidth="1"/>
    <col min="5109" max="5109" width="15.28515625" style="29" bestFit="1" customWidth="1"/>
    <col min="5110" max="5113" width="14.28515625" style="29" bestFit="1" customWidth="1"/>
    <col min="5114" max="5114" width="16.85546875" style="29" bestFit="1" customWidth="1"/>
    <col min="5115" max="5115" width="13.85546875" style="29" bestFit="1" customWidth="1"/>
    <col min="5116" max="5116" width="11.42578125" style="29"/>
    <col min="5117" max="5117" width="4" style="29" bestFit="1" customWidth="1"/>
    <col min="5118" max="5118" width="24.140625" style="29" bestFit="1" customWidth="1"/>
    <col min="5119" max="5119" width="13.28515625" style="29" customWidth="1"/>
    <col min="5120" max="5130" width="11.7109375" style="29" bestFit="1" customWidth="1"/>
    <col min="5131" max="5131" width="12.85546875" style="29" customWidth="1"/>
    <col min="5132" max="5132" width="13.42578125" style="29" customWidth="1"/>
    <col min="5133" max="5354" width="11.42578125" style="29"/>
    <col min="5355" max="5355" width="4" style="29" bestFit="1" customWidth="1"/>
    <col min="5356" max="5356" width="24.140625" style="29" bestFit="1" customWidth="1"/>
    <col min="5357" max="5357" width="16.85546875" style="29" bestFit="1" customWidth="1"/>
    <col min="5358" max="5358" width="14.28515625" style="29" bestFit="1" customWidth="1"/>
    <col min="5359" max="5359" width="15.28515625" style="29" bestFit="1" customWidth="1"/>
    <col min="5360" max="5360" width="14.28515625" style="29" bestFit="1" customWidth="1"/>
    <col min="5361" max="5361" width="13.42578125" style="29" customWidth="1"/>
    <col min="5362" max="5363" width="15.28515625" style="29" bestFit="1" customWidth="1"/>
    <col min="5364" max="5364" width="14.28515625" style="29" bestFit="1" customWidth="1"/>
    <col min="5365" max="5365" width="15.28515625" style="29" bestFit="1" customWidth="1"/>
    <col min="5366" max="5369" width="14.28515625" style="29" bestFit="1" customWidth="1"/>
    <col min="5370" max="5370" width="16.85546875" style="29" bestFit="1" customWidth="1"/>
    <col min="5371" max="5371" width="13.85546875" style="29" bestFit="1" customWidth="1"/>
    <col min="5372" max="5372" width="11.42578125" style="29"/>
    <col min="5373" max="5373" width="4" style="29" bestFit="1" customWidth="1"/>
    <col min="5374" max="5374" width="24.140625" style="29" bestFit="1" customWidth="1"/>
    <col min="5375" max="5375" width="13.28515625" style="29" customWidth="1"/>
    <col min="5376" max="5386" width="11.7109375" style="29" bestFit="1" customWidth="1"/>
    <col min="5387" max="5387" width="12.85546875" style="29" customWidth="1"/>
    <col min="5388" max="5388" width="13.42578125" style="29" customWidth="1"/>
    <col min="5389" max="5610" width="11.42578125" style="29"/>
    <col min="5611" max="5611" width="4" style="29" bestFit="1" customWidth="1"/>
    <col min="5612" max="5612" width="24.140625" style="29" bestFit="1" customWidth="1"/>
    <col min="5613" max="5613" width="16.85546875" style="29" bestFit="1" customWidth="1"/>
    <col min="5614" max="5614" width="14.28515625" style="29" bestFit="1" customWidth="1"/>
    <col min="5615" max="5615" width="15.28515625" style="29" bestFit="1" customWidth="1"/>
    <col min="5616" max="5616" width="14.28515625" style="29" bestFit="1" customWidth="1"/>
    <col min="5617" max="5617" width="13.42578125" style="29" customWidth="1"/>
    <col min="5618" max="5619" width="15.28515625" style="29" bestFit="1" customWidth="1"/>
    <col min="5620" max="5620" width="14.28515625" style="29" bestFit="1" customWidth="1"/>
    <col min="5621" max="5621" width="15.28515625" style="29" bestFit="1" customWidth="1"/>
    <col min="5622" max="5625" width="14.28515625" style="29" bestFit="1" customWidth="1"/>
    <col min="5626" max="5626" width="16.85546875" style="29" bestFit="1" customWidth="1"/>
    <col min="5627" max="5627" width="13.85546875" style="29" bestFit="1" customWidth="1"/>
    <col min="5628" max="5628" width="11.42578125" style="29"/>
    <col min="5629" max="5629" width="4" style="29" bestFit="1" customWidth="1"/>
    <col min="5630" max="5630" width="24.140625" style="29" bestFit="1" customWidth="1"/>
    <col min="5631" max="5631" width="13.28515625" style="29" customWidth="1"/>
    <col min="5632" max="5642" width="11.7109375" style="29" bestFit="1" customWidth="1"/>
    <col min="5643" max="5643" width="12.85546875" style="29" customWidth="1"/>
    <col min="5644" max="5644" width="13.42578125" style="29" customWidth="1"/>
    <col min="5645" max="5866" width="11.42578125" style="29"/>
    <col min="5867" max="5867" width="4" style="29" bestFit="1" customWidth="1"/>
    <col min="5868" max="5868" width="24.140625" style="29" bestFit="1" customWidth="1"/>
    <col min="5869" max="5869" width="16.85546875" style="29" bestFit="1" customWidth="1"/>
    <col min="5870" max="5870" width="14.28515625" style="29" bestFit="1" customWidth="1"/>
    <col min="5871" max="5871" width="15.28515625" style="29" bestFit="1" customWidth="1"/>
    <col min="5872" max="5872" width="14.28515625" style="29" bestFit="1" customWidth="1"/>
    <col min="5873" max="5873" width="13.42578125" style="29" customWidth="1"/>
    <col min="5874" max="5875" width="15.28515625" style="29" bestFit="1" customWidth="1"/>
    <col min="5876" max="5876" width="14.28515625" style="29" bestFit="1" customWidth="1"/>
    <col min="5877" max="5877" width="15.28515625" style="29" bestFit="1" customWidth="1"/>
    <col min="5878" max="5881" width="14.28515625" style="29" bestFit="1" customWidth="1"/>
    <col min="5882" max="5882" width="16.85546875" style="29" bestFit="1" customWidth="1"/>
    <col min="5883" max="5883" width="13.85546875" style="29" bestFit="1" customWidth="1"/>
    <col min="5884" max="5884" width="11.42578125" style="29"/>
    <col min="5885" max="5885" width="4" style="29" bestFit="1" customWidth="1"/>
    <col min="5886" max="5886" width="24.140625" style="29" bestFit="1" customWidth="1"/>
    <col min="5887" max="5887" width="13.28515625" style="29" customWidth="1"/>
    <col min="5888" max="5898" width="11.7109375" style="29" bestFit="1" customWidth="1"/>
    <col min="5899" max="5899" width="12.85546875" style="29" customWidth="1"/>
    <col min="5900" max="5900" width="13.42578125" style="29" customWidth="1"/>
    <col min="5901" max="6122" width="11.42578125" style="29"/>
    <col min="6123" max="6123" width="4" style="29" bestFit="1" customWidth="1"/>
    <col min="6124" max="6124" width="24.140625" style="29" bestFit="1" customWidth="1"/>
    <col min="6125" max="6125" width="16.85546875" style="29" bestFit="1" customWidth="1"/>
    <col min="6126" max="6126" width="14.28515625" style="29" bestFit="1" customWidth="1"/>
    <col min="6127" max="6127" width="15.28515625" style="29" bestFit="1" customWidth="1"/>
    <col min="6128" max="6128" width="14.28515625" style="29" bestFit="1" customWidth="1"/>
    <col min="6129" max="6129" width="13.42578125" style="29" customWidth="1"/>
    <col min="6130" max="6131" width="15.28515625" style="29" bestFit="1" customWidth="1"/>
    <col min="6132" max="6132" width="14.28515625" style="29" bestFit="1" customWidth="1"/>
    <col min="6133" max="6133" width="15.28515625" style="29" bestFit="1" customWidth="1"/>
    <col min="6134" max="6137" width="14.28515625" style="29" bestFit="1" customWidth="1"/>
    <col min="6138" max="6138" width="16.85546875" style="29" bestFit="1" customWidth="1"/>
    <col min="6139" max="6139" width="13.85546875" style="29" bestFit="1" customWidth="1"/>
    <col min="6140" max="6140" width="11.42578125" style="29"/>
    <col min="6141" max="6141" width="4" style="29" bestFit="1" customWidth="1"/>
    <col min="6142" max="6142" width="24.140625" style="29" bestFit="1" customWidth="1"/>
    <col min="6143" max="6143" width="13.28515625" style="29" customWidth="1"/>
    <col min="6144" max="6154" width="11.7109375" style="29" bestFit="1" customWidth="1"/>
    <col min="6155" max="6155" width="12.85546875" style="29" customWidth="1"/>
    <col min="6156" max="6156" width="13.42578125" style="29" customWidth="1"/>
    <col min="6157" max="6378" width="11.42578125" style="29"/>
    <col min="6379" max="6379" width="4" style="29" bestFit="1" customWidth="1"/>
    <col min="6380" max="6380" width="24.140625" style="29" bestFit="1" customWidth="1"/>
    <col min="6381" max="6381" width="16.85546875" style="29" bestFit="1" customWidth="1"/>
    <col min="6382" max="6382" width="14.28515625" style="29" bestFit="1" customWidth="1"/>
    <col min="6383" max="6383" width="15.28515625" style="29" bestFit="1" customWidth="1"/>
    <col min="6384" max="6384" width="14.28515625" style="29" bestFit="1" customWidth="1"/>
    <col min="6385" max="6385" width="13.42578125" style="29" customWidth="1"/>
    <col min="6386" max="6387" width="15.28515625" style="29" bestFit="1" customWidth="1"/>
    <col min="6388" max="6388" width="14.28515625" style="29" bestFit="1" customWidth="1"/>
    <col min="6389" max="6389" width="15.28515625" style="29" bestFit="1" customWidth="1"/>
    <col min="6390" max="6393" width="14.28515625" style="29" bestFit="1" customWidth="1"/>
    <col min="6394" max="6394" width="16.85546875" style="29" bestFit="1" customWidth="1"/>
    <col min="6395" max="6395" width="13.85546875" style="29" bestFit="1" customWidth="1"/>
    <col min="6396" max="6396" width="11.42578125" style="29"/>
    <col min="6397" max="6397" width="4" style="29" bestFit="1" customWidth="1"/>
    <col min="6398" max="6398" width="24.140625" style="29" bestFit="1" customWidth="1"/>
    <col min="6399" max="6399" width="13.28515625" style="29" customWidth="1"/>
    <col min="6400" max="6410" width="11.7109375" style="29" bestFit="1" customWidth="1"/>
    <col min="6411" max="6411" width="12.85546875" style="29" customWidth="1"/>
    <col min="6412" max="6412" width="13.42578125" style="29" customWidth="1"/>
    <col min="6413" max="6634" width="11.42578125" style="29"/>
    <col min="6635" max="6635" width="4" style="29" bestFit="1" customWidth="1"/>
    <col min="6636" max="6636" width="24.140625" style="29" bestFit="1" customWidth="1"/>
    <col min="6637" max="6637" width="16.85546875" style="29" bestFit="1" customWidth="1"/>
    <col min="6638" max="6638" width="14.28515625" style="29" bestFit="1" customWidth="1"/>
    <col min="6639" max="6639" width="15.28515625" style="29" bestFit="1" customWidth="1"/>
    <col min="6640" max="6640" width="14.28515625" style="29" bestFit="1" customWidth="1"/>
    <col min="6641" max="6641" width="13.42578125" style="29" customWidth="1"/>
    <col min="6642" max="6643" width="15.28515625" style="29" bestFit="1" customWidth="1"/>
    <col min="6644" max="6644" width="14.28515625" style="29" bestFit="1" customWidth="1"/>
    <col min="6645" max="6645" width="15.28515625" style="29" bestFit="1" customWidth="1"/>
    <col min="6646" max="6649" width="14.28515625" style="29" bestFit="1" customWidth="1"/>
    <col min="6650" max="6650" width="16.85546875" style="29" bestFit="1" customWidth="1"/>
    <col min="6651" max="6651" width="13.85546875" style="29" bestFit="1" customWidth="1"/>
    <col min="6652" max="6652" width="11.42578125" style="29"/>
    <col min="6653" max="6653" width="4" style="29" bestFit="1" customWidth="1"/>
    <col min="6654" max="6654" width="24.140625" style="29" bestFit="1" customWidth="1"/>
    <col min="6655" max="6655" width="13.28515625" style="29" customWidth="1"/>
    <col min="6656" max="6666" width="11.7109375" style="29" bestFit="1" customWidth="1"/>
    <col min="6667" max="6667" width="12.85546875" style="29" customWidth="1"/>
    <col min="6668" max="6668" width="13.42578125" style="29" customWidth="1"/>
    <col min="6669" max="6890" width="11.42578125" style="29"/>
    <col min="6891" max="6891" width="4" style="29" bestFit="1" customWidth="1"/>
    <col min="6892" max="6892" width="24.140625" style="29" bestFit="1" customWidth="1"/>
    <col min="6893" max="6893" width="16.85546875" style="29" bestFit="1" customWidth="1"/>
    <col min="6894" max="6894" width="14.28515625" style="29" bestFit="1" customWidth="1"/>
    <col min="6895" max="6895" width="15.28515625" style="29" bestFit="1" customWidth="1"/>
    <col min="6896" max="6896" width="14.28515625" style="29" bestFit="1" customWidth="1"/>
    <col min="6897" max="6897" width="13.42578125" style="29" customWidth="1"/>
    <col min="6898" max="6899" width="15.28515625" style="29" bestFit="1" customWidth="1"/>
    <col min="6900" max="6900" width="14.28515625" style="29" bestFit="1" customWidth="1"/>
    <col min="6901" max="6901" width="15.28515625" style="29" bestFit="1" customWidth="1"/>
    <col min="6902" max="6905" width="14.28515625" style="29" bestFit="1" customWidth="1"/>
    <col min="6906" max="6906" width="16.85546875" style="29" bestFit="1" customWidth="1"/>
    <col min="6907" max="6907" width="13.85546875" style="29" bestFit="1" customWidth="1"/>
    <col min="6908" max="6908" width="11.42578125" style="29"/>
    <col min="6909" max="6909" width="4" style="29" bestFit="1" customWidth="1"/>
    <col min="6910" max="6910" width="24.140625" style="29" bestFit="1" customWidth="1"/>
    <col min="6911" max="6911" width="13.28515625" style="29" customWidth="1"/>
    <col min="6912" max="6922" width="11.7109375" style="29" bestFit="1" customWidth="1"/>
    <col min="6923" max="6923" width="12.85546875" style="29" customWidth="1"/>
    <col min="6924" max="6924" width="13.42578125" style="29" customWidth="1"/>
    <col min="6925" max="7146" width="11.42578125" style="29"/>
    <col min="7147" max="7147" width="4" style="29" bestFit="1" customWidth="1"/>
    <col min="7148" max="7148" width="24.140625" style="29" bestFit="1" customWidth="1"/>
    <col min="7149" max="7149" width="16.85546875" style="29" bestFit="1" customWidth="1"/>
    <col min="7150" max="7150" width="14.28515625" style="29" bestFit="1" customWidth="1"/>
    <col min="7151" max="7151" width="15.28515625" style="29" bestFit="1" customWidth="1"/>
    <col min="7152" max="7152" width="14.28515625" style="29" bestFit="1" customWidth="1"/>
    <col min="7153" max="7153" width="13.42578125" style="29" customWidth="1"/>
    <col min="7154" max="7155" width="15.28515625" style="29" bestFit="1" customWidth="1"/>
    <col min="7156" max="7156" width="14.28515625" style="29" bestFit="1" customWidth="1"/>
    <col min="7157" max="7157" width="15.28515625" style="29" bestFit="1" customWidth="1"/>
    <col min="7158" max="7161" width="14.28515625" style="29" bestFit="1" customWidth="1"/>
    <col min="7162" max="7162" width="16.85546875" style="29" bestFit="1" customWidth="1"/>
    <col min="7163" max="7163" width="13.85546875" style="29" bestFit="1" customWidth="1"/>
    <col min="7164" max="7164" width="11.42578125" style="29"/>
    <col min="7165" max="7165" width="4" style="29" bestFit="1" customWidth="1"/>
    <col min="7166" max="7166" width="24.140625" style="29" bestFit="1" customWidth="1"/>
    <col min="7167" max="7167" width="13.28515625" style="29" customWidth="1"/>
    <col min="7168" max="7178" width="11.7109375" style="29" bestFit="1" customWidth="1"/>
    <col min="7179" max="7179" width="12.85546875" style="29" customWidth="1"/>
    <col min="7180" max="7180" width="13.42578125" style="29" customWidth="1"/>
    <col min="7181" max="7402" width="11.42578125" style="29"/>
    <col min="7403" max="7403" width="4" style="29" bestFit="1" customWidth="1"/>
    <col min="7404" max="7404" width="24.140625" style="29" bestFit="1" customWidth="1"/>
    <col min="7405" max="7405" width="16.85546875" style="29" bestFit="1" customWidth="1"/>
    <col min="7406" max="7406" width="14.28515625" style="29" bestFit="1" customWidth="1"/>
    <col min="7407" max="7407" width="15.28515625" style="29" bestFit="1" customWidth="1"/>
    <col min="7408" max="7408" width="14.28515625" style="29" bestFit="1" customWidth="1"/>
    <col min="7409" max="7409" width="13.42578125" style="29" customWidth="1"/>
    <col min="7410" max="7411" width="15.28515625" style="29" bestFit="1" customWidth="1"/>
    <col min="7412" max="7412" width="14.28515625" style="29" bestFit="1" customWidth="1"/>
    <col min="7413" max="7413" width="15.28515625" style="29" bestFit="1" customWidth="1"/>
    <col min="7414" max="7417" width="14.28515625" style="29" bestFit="1" customWidth="1"/>
    <col min="7418" max="7418" width="16.85546875" style="29" bestFit="1" customWidth="1"/>
    <col min="7419" max="7419" width="13.85546875" style="29" bestFit="1" customWidth="1"/>
    <col min="7420" max="7420" width="11.42578125" style="29"/>
    <col min="7421" max="7421" width="4" style="29" bestFit="1" customWidth="1"/>
    <col min="7422" max="7422" width="24.140625" style="29" bestFit="1" customWidth="1"/>
    <col min="7423" max="7423" width="13.28515625" style="29" customWidth="1"/>
    <col min="7424" max="7434" width="11.7109375" style="29" bestFit="1" customWidth="1"/>
    <col min="7435" max="7435" width="12.85546875" style="29" customWidth="1"/>
    <col min="7436" max="7436" width="13.42578125" style="29" customWidth="1"/>
    <col min="7437" max="7658" width="11.42578125" style="29"/>
    <col min="7659" max="7659" width="4" style="29" bestFit="1" customWidth="1"/>
    <col min="7660" max="7660" width="24.140625" style="29" bestFit="1" customWidth="1"/>
    <col min="7661" max="7661" width="16.85546875" style="29" bestFit="1" customWidth="1"/>
    <col min="7662" max="7662" width="14.28515625" style="29" bestFit="1" customWidth="1"/>
    <col min="7663" max="7663" width="15.28515625" style="29" bestFit="1" customWidth="1"/>
    <col min="7664" max="7664" width="14.28515625" style="29" bestFit="1" customWidth="1"/>
    <col min="7665" max="7665" width="13.42578125" style="29" customWidth="1"/>
    <col min="7666" max="7667" width="15.28515625" style="29" bestFit="1" customWidth="1"/>
    <col min="7668" max="7668" width="14.28515625" style="29" bestFit="1" customWidth="1"/>
    <col min="7669" max="7669" width="15.28515625" style="29" bestFit="1" customWidth="1"/>
    <col min="7670" max="7673" width="14.28515625" style="29" bestFit="1" customWidth="1"/>
    <col min="7674" max="7674" width="16.85546875" style="29" bestFit="1" customWidth="1"/>
    <col min="7675" max="7675" width="13.85546875" style="29" bestFit="1" customWidth="1"/>
    <col min="7676" max="7676" width="11.42578125" style="29"/>
    <col min="7677" max="7677" width="4" style="29" bestFit="1" customWidth="1"/>
    <col min="7678" max="7678" width="24.140625" style="29" bestFit="1" customWidth="1"/>
    <col min="7679" max="7679" width="13.28515625" style="29" customWidth="1"/>
    <col min="7680" max="7690" width="11.7109375" style="29" bestFit="1" customWidth="1"/>
    <col min="7691" max="7691" width="12.85546875" style="29" customWidth="1"/>
    <col min="7692" max="7692" width="13.42578125" style="29" customWidth="1"/>
    <col min="7693" max="7914" width="11.42578125" style="29"/>
    <col min="7915" max="7915" width="4" style="29" bestFit="1" customWidth="1"/>
    <col min="7916" max="7916" width="24.140625" style="29" bestFit="1" customWidth="1"/>
    <col min="7917" max="7917" width="16.85546875" style="29" bestFit="1" customWidth="1"/>
    <col min="7918" max="7918" width="14.28515625" style="29" bestFit="1" customWidth="1"/>
    <col min="7919" max="7919" width="15.28515625" style="29" bestFit="1" customWidth="1"/>
    <col min="7920" max="7920" width="14.28515625" style="29" bestFit="1" customWidth="1"/>
    <col min="7921" max="7921" width="13.42578125" style="29" customWidth="1"/>
    <col min="7922" max="7923" width="15.28515625" style="29" bestFit="1" customWidth="1"/>
    <col min="7924" max="7924" width="14.28515625" style="29" bestFit="1" customWidth="1"/>
    <col min="7925" max="7925" width="15.28515625" style="29" bestFit="1" customWidth="1"/>
    <col min="7926" max="7929" width="14.28515625" style="29" bestFit="1" customWidth="1"/>
    <col min="7930" max="7930" width="16.85546875" style="29" bestFit="1" customWidth="1"/>
    <col min="7931" max="7931" width="13.85546875" style="29" bestFit="1" customWidth="1"/>
    <col min="7932" max="7932" width="11.42578125" style="29"/>
    <col min="7933" max="7933" width="4" style="29" bestFit="1" customWidth="1"/>
    <col min="7934" max="7934" width="24.140625" style="29" bestFit="1" customWidth="1"/>
    <col min="7935" max="7935" width="13.28515625" style="29" customWidth="1"/>
    <col min="7936" max="7946" width="11.7109375" style="29" bestFit="1" customWidth="1"/>
    <col min="7947" max="7947" width="12.85546875" style="29" customWidth="1"/>
    <col min="7948" max="7948" width="13.42578125" style="29" customWidth="1"/>
    <col min="7949" max="8170" width="11.42578125" style="29"/>
    <col min="8171" max="8171" width="4" style="29" bestFit="1" customWidth="1"/>
    <col min="8172" max="8172" width="24.140625" style="29" bestFit="1" customWidth="1"/>
    <col min="8173" max="8173" width="16.85546875" style="29" bestFit="1" customWidth="1"/>
    <col min="8174" max="8174" width="14.28515625" style="29" bestFit="1" customWidth="1"/>
    <col min="8175" max="8175" width="15.28515625" style="29" bestFit="1" customWidth="1"/>
    <col min="8176" max="8176" width="14.28515625" style="29" bestFit="1" customWidth="1"/>
    <col min="8177" max="8177" width="13.42578125" style="29" customWidth="1"/>
    <col min="8178" max="8179" width="15.28515625" style="29" bestFit="1" customWidth="1"/>
    <col min="8180" max="8180" width="14.28515625" style="29" bestFit="1" customWidth="1"/>
    <col min="8181" max="8181" width="15.28515625" style="29" bestFit="1" customWidth="1"/>
    <col min="8182" max="8185" width="14.28515625" style="29" bestFit="1" customWidth="1"/>
    <col min="8186" max="8186" width="16.85546875" style="29" bestFit="1" customWidth="1"/>
    <col min="8187" max="8187" width="13.85546875" style="29" bestFit="1" customWidth="1"/>
    <col min="8188" max="8188" width="11.42578125" style="29"/>
    <col min="8189" max="8189" width="4" style="29" bestFit="1" customWidth="1"/>
    <col min="8190" max="8190" width="24.140625" style="29" bestFit="1" customWidth="1"/>
    <col min="8191" max="8191" width="13.28515625" style="29" customWidth="1"/>
    <col min="8192" max="8202" width="11.7109375" style="29" bestFit="1" customWidth="1"/>
    <col min="8203" max="8203" width="12.85546875" style="29" customWidth="1"/>
    <col min="8204" max="8204" width="13.42578125" style="29" customWidth="1"/>
    <col min="8205" max="8426" width="11.42578125" style="29"/>
    <col min="8427" max="8427" width="4" style="29" bestFit="1" customWidth="1"/>
    <col min="8428" max="8428" width="24.140625" style="29" bestFit="1" customWidth="1"/>
    <col min="8429" max="8429" width="16.85546875" style="29" bestFit="1" customWidth="1"/>
    <col min="8430" max="8430" width="14.28515625" style="29" bestFit="1" customWidth="1"/>
    <col min="8431" max="8431" width="15.28515625" style="29" bestFit="1" customWidth="1"/>
    <col min="8432" max="8432" width="14.28515625" style="29" bestFit="1" customWidth="1"/>
    <col min="8433" max="8433" width="13.42578125" style="29" customWidth="1"/>
    <col min="8434" max="8435" width="15.28515625" style="29" bestFit="1" customWidth="1"/>
    <col min="8436" max="8436" width="14.28515625" style="29" bestFit="1" customWidth="1"/>
    <col min="8437" max="8437" width="15.28515625" style="29" bestFit="1" customWidth="1"/>
    <col min="8438" max="8441" width="14.28515625" style="29" bestFit="1" customWidth="1"/>
    <col min="8442" max="8442" width="16.85546875" style="29" bestFit="1" customWidth="1"/>
    <col min="8443" max="8443" width="13.85546875" style="29" bestFit="1" customWidth="1"/>
    <col min="8444" max="8444" width="11.42578125" style="29"/>
    <col min="8445" max="8445" width="4" style="29" bestFit="1" customWidth="1"/>
    <col min="8446" max="8446" width="24.140625" style="29" bestFit="1" customWidth="1"/>
    <col min="8447" max="8447" width="13.28515625" style="29" customWidth="1"/>
    <col min="8448" max="8458" width="11.7109375" style="29" bestFit="1" customWidth="1"/>
    <col min="8459" max="8459" width="12.85546875" style="29" customWidth="1"/>
    <col min="8460" max="8460" width="13.42578125" style="29" customWidth="1"/>
    <col min="8461" max="8682" width="11.42578125" style="29"/>
    <col min="8683" max="8683" width="4" style="29" bestFit="1" customWidth="1"/>
    <col min="8684" max="8684" width="24.140625" style="29" bestFit="1" customWidth="1"/>
    <col min="8685" max="8685" width="16.85546875" style="29" bestFit="1" customWidth="1"/>
    <col min="8686" max="8686" width="14.28515625" style="29" bestFit="1" customWidth="1"/>
    <col min="8687" max="8687" width="15.28515625" style="29" bestFit="1" customWidth="1"/>
    <col min="8688" max="8688" width="14.28515625" style="29" bestFit="1" customWidth="1"/>
    <col min="8689" max="8689" width="13.42578125" style="29" customWidth="1"/>
    <col min="8690" max="8691" width="15.28515625" style="29" bestFit="1" customWidth="1"/>
    <col min="8692" max="8692" width="14.28515625" style="29" bestFit="1" customWidth="1"/>
    <col min="8693" max="8693" width="15.28515625" style="29" bestFit="1" customWidth="1"/>
    <col min="8694" max="8697" width="14.28515625" style="29" bestFit="1" customWidth="1"/>
    <col min="8698" max="8698" width="16.85546875" style="29" bestFit="1" customWidth="1"/>
    <col min="8699" max="8699" width="13.85546875" style="29" bestFit="1" customWidth="1"/>
    <col min="8700" max="8700" width="11.42578125" style="29"/>
    <col min="8701" max="8701" width="4" style="29" bestFit="1" customWidth="1"/>
    <col min="8702" max="8702" width="24.140625" style="29" bestFit="1" customWidth="1"/>
    <col min="8703" max="8703" width="13.28515625" style="29" customWidth="1"/>
    <col min="8704" max="8714" width="11.7109375" style="29" bestFit="1" customWidth="1"/>
    <col min="8715" max="8715" width="12.85546875" style="29" customWidth="1"/>
    <col min="8716" max="8716" width="13.42578125" style="29" customWidth="1"/>
    <col min="8717" max="8938" width="11.42578125" style="29"/>
    <col min="8939" max="8939" width="4" style="29" bestFit="1" customWidth="1"/>
    <col min="8940" max="8940" width="24.140625" style="29" bestFit="1" customWidth="1"/>
    <col min="8941" max="8941" width="16.85546875" style="29" bestFit="1" customWidth="1"/>
    <col min="8942" max="8942" width="14.28515625" style="29" bestFit="1" customWidth="1"/>
    <col min="8943" max="8943" width="15.28515625" style="29" bestFit="1" customWidth="1"/>
    <col min="8944" max="8944" width="14.28515625" style="29" bestFit="1" customWidth="1"/>
    <col min="8945" max="8945" width="13.42578125" style="29" customWidth="1"/>
    <col min="8946" max="8947" width="15.28515625" style="29" bestFit="1" customWidth="1"/>
    <col min="8948" max="8948" width="14.28515625" style="29" bestFit="1" customWidth="1"/>
    <col min="8949" max="8949" width="15.28515625" style="29" bestFit="1" customWidth="1"/>
    <col min="8950" max="8953" width="14.28515625" style="29" bestFit="1" customWidth="1"/>
    <col min="8954" max="8954" width="16.85546875" style="29" bestFit="1" customWidth="1"/>
    <col min="8955" max="8955" width="13.85546875" style="29" bestFit="1" customWidth="1"/>
    <col min="8956" max="8956" width="11.42578125" style="29"/>
    <col min="8957" max="8957" width="4" style="29" bestFit="1" customWidth="1"/>
    <col min="8958" max="8958" width="24.140625" style="29" bestFit="1" customWidth="1"/>
    <col min="8959" max="8959" width="13.28515625" style="29" customWidth="1"/>
    <col min="8960" max="8970" width="11.7109375" style="29" bestFit="1" customWidth="1"/>
    <col min="8971" max="8971" width="12.85546875" style="29" customWidth="1"/>
    <col min="8972" max="8972" width="13.42578125" style="29" customWidth="1"/>
    <col min="8973" max="9194" width="11.42578125" style="29"/>
    <col min="9195" max="9195" width="4" style="29" bestFit="1" customWidth="1"/>
    <col min="9196" max="9196" width="24.140625" style="29" bestFit="1" customWidth="1"/>
    <col min="9197" max="9197" width="16.85546875" style="29" bestFit="1" customWidth="1"/>
    <col min="9198" max="9198" width="14.28515625" style="29" bestFit="1" customWidth="1"/>
    <col min="9199" max="9199" width="15.28515625" style="29" bestFit="1" customWidth="1"/>
    <col min="9200" max="9200" width="14.28515625" style="29" bestFit="1" customWidth="1"/>
    <col min="9201" max="9201" width="13.42578125" style="29" customWidth="1"/>
    <col min="9202" max="9203" width="15.28515625" style="29" bestFit="1" customWidth="1"/>
    <col min="9204" max="9204" width="14.28515625" style="29" bestFit="1" customWidth="1"/>
    <col min="9205" max="9205" width="15.28515625" style="29" bestFit="1" customWidth="1"/>
    <col min="9206" max="9209" width="14.28515625" style="29" bestFit="1" customWidth="1"/>
    <col min="9210" max="9210" width="16.85546875" style="29" bestFit="1" customWidth="1"/>
    <col min="9211" max="9211" width="13.85546875" style="29" bestFit="1" customWidth="1"/>
    <col min="9212" max="9212" width="11.42578125" style="29"/>
    <col min="9213" max="9213" width="4" style="29" bestFit="1" customWidth="1"/>
    <col min="9214" max="9214" width="24.140625" style="29" bestFit="1" customWidth="1"/>
    <col min="9215" max="9215" width="13.28515625" style="29" customWidth="1"/>
    <col min="9216" max="9226" width="11.7109375" style="29" bestFit="1" customWidth="1"/>
    <col min="9227" max="9227" width="12.85546875" style="29" customWidth="1"/>
    <col min="9228" max="9228" width="13.42578125" style="29" customWidth="1"/>
    <col min="9229" max="9450" width="11.42578125" style="29"/>
    <col min="9451" max="9451" width="4" style="29" bestFit="1" customWidth="1"/>
    <col min="9452" max="9452" width="24.140625" style="29" bestFit="1" customWidth="1"/>
    <col min="9453" max="9453" width="16.85546875" style="29" bestFit="1" customWidth="1"/>
    <col min="9454" max="9454" width="14.28515625" style="29" bestFit="1" customWidth="1"/>
    <col min="9455" max="9455" width="15.28515625" style="29" bestFit="1" customWidth="1"/>
    <col min="9456" max="9456" width="14.28515625" style="29" bestFit="1" customWidth="1"/>
    <col min="9457" max="9457" width="13.42578125" style="29" customWidth="1"/>
    <col min="9458" max="9459" width="15.28515625" style="29" bestFit="1" customWidth="1"/>
    <col min="9460" max="9460" width="14.28515625" style="29" bestFit="1" customWidth="1"/>
    <col min="9461" max="9461" width="15.28515625" style="29" bestFit="1" customWidth="1"/>
    <col min="9462" max="9465" width="14.28515625" style="29" bestFit="1" customWidth="1"/>
    <col min="9466" max="9466" width="16.85546875" style="29" bestFit="1" customWidth="1"/>
    <col min="9467" max="9467" width="13.85546875" style="29" bestFit="1" customWidth="1"/>
    <col min="9468" max="9468" width="11.42578125" style="29"/>
    <col min="9469" max="9469" width="4" style="29" bestFit="1" customWidth="1"/>
    <col min="9470" max="9470" width="24.140625" style="29" bestFit="1" customWidth="1"/>
    <col min="9471" max="9471" width="13.28515625" style="29" customWidth="1"/>
    <col min="9472" max="9482" width="11.7109375" style="29" bestFit="1" customWidth="1"/>
    <col min="9483" max="9483" width="12.85546875" style="29" customWidth="1"/>
    <col min="9484" max="9484" width="13.42578125" style="29" customWidth="1"/>
    <col min="9485" max="9706" width="11.42578125" style="29"/>
    <col min="9707" max="9707" width="4" style="29" bestFit="1" customWidth="1"/>
    <col min="9708" max="9708" width="24.140625" style="29" bestFit="1" customWidth="1"/>
    <col min="9709" max="9709" width="16.85546875" style="29" bestFit="1" customWidth="1"/>
    <col min="9710" max="9710" width="14.28515625" style="29" bestFit="1" customWidth="1"/>
    <col min="9711" max="9711" width="15.28515625" style="29" bestFit="1" customWidth="1"/>
    <col min="9712" max="9712" width="14.28515625" style="29" bestFit="1" customWidth="1"/>
    <col min="9713" max="9713" width="13.42578125" style="29" customWidth="1"/>
    <col min="9714" max="9715" width="15.28515625" style="29" bestFit="1" customWidth="1"/>
    <col min="9716" max="9716" width="14.28515625" style="29" bestFit="1" customWidth="1"/>
    <col min="9717" max="9717" width="15.28515625" style="29" bestFit="1" customWidth="1"/>
    <col min="9718" max="9721" width="14.28515625" style="29" bestFit="1" customWidth="1"/>
    <col min="9722" max="9722" width="16.85546875" style="29" bestFit="1" customWidth="1"/>
    <col min="9723" max="9723" width="13.85546875" style="29" bestFit="1" customWidth="1"/>
    <col min="9724" max="9724" width="11.42578125" style="29"/>
    <col min="9725" max="9725" width="4" style="29" bestFit="1" customWidth="1"/>
    <col min="9726" max="9726" width="24.140625" style="29" bestFit="1" customWidth="1"/>
    <col min="9727" max="9727" width="13.28515625" style="29" customWidth="1"/>
    <col min="9728" max="9738" width="11.7109375" style="29" bestFit="1" customWidth="1"/>
    <col min="9739" max="9739" width="12.85546875" style="29" customWidth="1"/>
    <col min="9740" max="9740" width="13.42578125" style="29" customWidth="1"/>
    <col min="9741" max="9962" width="11.42578125" style="29"/>
    <col min="9963" max="9963" width="4" style="29" bestFit="1" customWidth="1"/>
    <col min="9964" max="9964" width="24.140625" style="29" bestFit="1" customWidth="1"/>
    <col min="9965" max="9965" width="16.85546875" style="29" bestFit="1" customWidth="1"/>
    <col min="9966" max="9966" width="14.28515625" style="29" bestFit="1" customWidth="1"/>
    <col min="9967" max="9967" width="15.28515625" style="29" bestFit="1" customWidth="1"/>
    <col min="9968" max="9968" width="14.28515625" style="29" bestFit="1" customWidth="1"/>
    <col min="9969" max="9969" width="13.42578125" style="29" customWidth="1"/>
    <col min="9970" max="9971" width="15.28515625" style="29" bestFit="1" customWidth="1"/>
    <col min="9972" max="9972" width="14.28515625" style="29" bestFit="1" customWidth="1"/>
    <col min="9973" max="9973" width="15.28515625" style="29" bestFit="1" customWidth="1"/>
    <col min="9974" max="9977" width="14.28515625" style="29" bestFit="1" customWidth="1"/>
    <col min="9978" max="9978" width="16.85546875" style="29" bestFit="1" customWidth="1"/>
    <col min="9979" max="9979" width="13.85546875" style="29" bestFit="1" customWidth="1"/>
    <col min="9980" max="9980" width="11.42578125" style="29"/>
    <col min="9981" max="9981" width="4" style="29" bestFit="1" customWidth="1"/>
    <col min="9982" max="9982" width="24.140625" style="29" bestFit="1" customWidth="1"/>
    <col min="9983" max="9983" width="13.28515625" style="29" customWidth="1"/>
    <col min="9984" max="9994" width="11.7109375" style="29" bestFit="1" customWidth="1"/>
    <col min="9995" max="9995" width="12.85546875" style="29" customWidth="1"/>
    <col min="9996" max="9996" width="13.42578125" style="29" customWidth="1"/>
    <col min="9997" max="10218" width="11.42578125" style="29"/>
    <col min="10219" max="10219" width="4" style="29" bestFit="1" customWidth="1"/>
    <col min="10220" max="10220" width="24.140625" style="29" bestFit="1" customWidth="1"/>
    <col min="10221" max="10221" width="16.85546875" style="29" bestFit="1" customWidth="1"/>
    <col min="10222" max="10222" width="14.28515625" style="29" bestFit="1" customWidth="1"/>
    <col min="10223" max="10223" width="15.28515625" style="29" bestFit="1" customWidth="1"/>
    <col min="10224" max="10224" width="14.28515625" style="29" bestFit="1" customWidth="1"/>
    <col min="10225" max="10225" width="13.42578125" style="29" customWidth="1"/>
    <col min="10226" max="10227" width="15.28515625" style="29" bestFit="1" customWidth="1"/>
    <col min="10228" max="10228" width="14.28515625" style="29" bestFit="1" customWidth="1"/>
    <col min="10229" max="10229" width="15.28515625" style="29" bestFit="1" customWidth="1"/>
    <col min="10230" max="10233" width="14.28515625" style="29" bestFit="1" customWidth="1"/>
    <col min="10234" max="10234" width="16.85546875" style="29" bestFit="1" customWidth="1"/>
    <col min="10235" max="10235" width="13.85546875" style="29" bestFit="1" customWidth="1"/>
    <col min="10236" max="10236" width="11.42578125" style="29"/>
    <col min="10237" max="10237" width="4" style="29" bestFit="1" customWidth="1"/>
    <col min="10238" max="10238" width="24.140625" style="29" bestFit="1" customWidth="1"/>
    <col min="10239" max="10239" width="13.28515625" style="29" customWidth="1"/>
    <col min="10240" max="10250" width="11.7109375" style="29" bestFit="1" customWidth="1"/>
    <col min="10251" max="10251" width="12.85546875" style="29" customWidth="1"/>
    <col min="10252" max="10252" width="13.42578125" style="29" customWidth="1"/>
    <col min="10253" max="10474" width="11.42578125" style="29"/>
    <col min="10475" max="10475" width="4" style="29" bestFit="1" customWidth="1"/>
    <col min="10476" max="10476" width="24.140625" style="29" bestFit="1" customWidth="1"/>
    <col min="10477" max="10477" width="16.85546875" style="29" bestFit="1" customWidth="1"/>
    <col min="10478" max="10478" width="14.28515625" style="29" bestFit="1" customWidth="1"/>
    <col min="10479" max="10479" width="15.28515625" style="29" bestFit="1" customWidth="1"/>
    <col min="10480" max="10480" width="14.28515625" style="29" bestFit="1" customWidth="1"/>
    <col min="10481" max="10481" width="13.42578125" style="29" customWidth="1"/>
    <col min="10482" max="10483" width="15.28515625" style="29" bestFit="1" customWidth="1"/>
    <col min="10484" max="10484" width="14.28515625" style="29" bestFit="1" customWidth="1"/>
    <col min="10485" max="10485" width="15.28515625" style="29" bestFit="1" customWidth="1"/>
    <col min="10486" max="10489" width="14.28515625" style="29" bestFit="1" customWidth="1"/>
    <col min="10490" max="10490" width="16.85546875" style="29" bestFit="1" customWidth="1"/>
    <col min="10491" max="10491" width="13.85546875" style="29" bestFit="1" customWidth="1"/>
    <col min="10492" max="10492" width="11.42578125" style="29"/>
    <col min="10493" max="10493" width="4" style="29" bestFit="1" customWidth="1"/>
    <col min="10494" max="10494" width="24.140625" style="29" bestFit="1" customWidth="1"/>
    <col min="10495" max="10495" width="13.28515625" style="29" customWidth="1"/>
    <col min="10496" max="10506" width="11.7109375" style="29" bestFit="1" customWidth="1"/>
    <col min="10507" max="10507" width="12.85546875" style="29" customWidth="1"/>
    <col min="10508" max="10508" width="13.42578125" style="29" customWidth="1"/>
    <col min="10509" max="10730" width="11.42578125" style="29"/>
    <col min="10731" max="10731" width="4" style="29" bestFit="1" customWidth="1"/>
    <col min="10732" max="10732" width="24.140625" style="29" bestFit="1" customWidth="1"/>
    <col min="10733" max="10733" width="16.85546875" style="29" bestFit="1" customWidth="1"/>
    <col min="10734" max="10734" width="14.28515625" style="29" bestFit="1" customWidth="1"/>
    <col min="10735" max="10735" width="15.28515625" style="29" bestFit="1" customWidth="1"/>
    <col min="10736" max="10736" width="14.28515625" style="29" bestFit="1" customWidth="1"/>
    <col min="10737" max="10737" width="13.42578125" style="29" customWidth="1"/>
    <col min="10738" max="10739" width="15.28515625" style="29" bestFit="1" customWidth="1"/>
    <col min="10740" max="10740" width="14.28515625" style="29" bestFit="1" customWidth="1"/>
    <col min="10741" max="10741" width="15.28515625" style="29" bestFit="1" customWidth="1"/>
    <col min="10742" max="10745" width="14.28515625" style="29" bestFit="1" customWidth="1"/>
    <col min="10746" max="10746" width="16.85546875" style="29" bestFit="1" customWidth="1"/>
    <col min="10747" max="10747" width="13.85546875" style="29" bestFit="1" customWidth="1"/>
    <col min="10748" max="10748" width="11.42578125" style="29"/>
    <col min="10749" max="10749" width="4" style="29" bestFit="1" customWidth="1"/>
    <col min="10750" max="10750" width="24.140625" style="29" bestFit="1" customWidth="1"/>
    <col min="10751" max="10751" width="13.28515625" style="29" customWidth="1"/>
    <col min="10752" max="10762" width="11.7109375" style="29" bestFit="1" customWidth="1"/>
    <col min="10763" max="10763" width="12.85546875" style="29" customWidth="1"/>
    <col min="10764" max="10764" width="13.42578125" style="29" customWidth="1"/>
    <col min="10765" max="10986" width="11.42578125" style="29"/>
    <col min="10987" max="10987" width="4" style="29" bestFit="1" customWidth="1"/>
    <col min="10988" max="10988" width="24.140625" style="29" bestFit="1" customWidth="1"/>
    <col min="10989" max="10989" width="16.85546875" style="29" bestFit="1" customWidth="1"/>
    <col min="10990" max="10990" width="14.28515625" style="29" bestFit="1" customWidth="1"/>
    <col min="10991" max="10991" width="15.28515625" style="29" bestFit="1" customWidth="1"/>
    <col min="10992" max="10992" width="14.28515625" style="29" bestFit="1" customWidth="1"/>
    <col min="10993" max="10993" width="13.42578125" style="29" customWidth="1"/>
    <col min="10994" max="10995" width="15.28515625" style="29" bestFit="1" customWidth="1"/>
    <col min="10996" max="10996" width="14.28515625" style="29" bestFit="1" customWidth="1"/>
    <col min="10997" max="10997" width="15.28515625" style="29" bestFit="1" customWidth="1"/>
    <col min="10998" max="11001" width="14.28515625" style="29" bestFit="1" customWidth="1"/>
    <col min="11002" max="11002" width="16.85546875" style="29" bestFit="1" customWidth="1"/>
    <col min="11003" max="11003" width="13.85546875" style="29" bestFit="1" customWidth="1"/>
    <col min="11004" max="11004" width="11.42578125" style="29"/>
    <col min="11005" max="11005" width="4" style="29" bestFit="1" customWidth="1"/>
    <col min="11006" max="11006" width="24.140625" style="29" bestFit="1" customWidth="1"/>
    <col min="11007" max="11007" width="13.28515625" style="29" customWidth="1"/>
    <col min="11008" max="11018" width="11.7109375" style="29" bestFit="1" customWidth="1"/>
    <col min="11019" max="11019" width="12.85546875" style="29" customWidth="1"/>
    <col min="11020" max="11020" width="13.42578125" style="29" customWidth="1"/>
    <col min="11021" max="11242" width="11.42578125" style="29"/>
    <col min="11243" max="11243" width="4" style="29" bestFit="1" customWidth="1"/>
    <col min="11244" max="11244" width="24.140625" style="29" bestFit="1" customWidth="1"/>
    <col min="11245" max="11245" width="16.85546875" style="29" bestFit="1" customWidth="1"/>
    <col min="11246" max="11246" width="14.28515625" style="29" bestFit="1" customWidth="1"/>
    <col min="11247" max="11247" width="15.28515625" style="29" bestFit="1" customWidth="1"/>
    <col min="11248" max="11248" width="14.28515625" style="29" bestFit="1" customWidth="1"/>
    <col min="11249" max="11249" width="13.42578125" style="29" customWidth="1"/>
    <col min="11250" max="11251" width="15.28515625" style="29" bestFit="1" customWidth="1"/>
    <col min="11252" max="11252" width="14.28515625" style="29" bestFit="1" customWidth="1"/>
    <col min="11253" max="11253" width="15.28515625" style="29" bestFit="1" customWidth="1"/>
    <col min="11254" max="11257" width="14.28515625" style="29" bestFit="1" customWidth="1"/>
    <col min="11258" max="11258" width="16.85546875" style="29" bestFit="1" customWidth="1"/>
    <col min="11259" max="11259" width="13.85546875" style="29" bestFit="1" customWidth="1"/>
    <col min="11260" max="11260" width="11.42578125" style="29"/>
    <col min="11261" max="11261" width="4" style="29" bestFit="1" customWidth="1"/>
    <col min="11262" max="11262" width="24.140625" style="29" bestFit="1" customWidth="1"/>
    <col min="11263" max="11263" width="13.28515625" style="29" customWidth="1"/>
    <col min="11264" max="11274" width="11.7109375" style="29" bestFit="1" customWidth="1"/>
    <col min="11275" max="11275" width="12.85546875" style="29" customWidth="1"/>
    <col min="11276" max="11276" width="13.42578125" style="29" customWidth="1"/>
    <col min="11277" max="11498" width="11.42578125" style="29"/>
    <col min="11499" max="11499" width="4" style="29" bestFit="1" customWidth="1"/>
    <col min="11500" max="11500" width="24.140625" style="29" bestFit="1" customWidth="1"/>
    <col min="11501" max="11501" width="16.85546875" style="29" bestFit="1" customWidth="1"/>
    <col min="11502" max="11502" width="14.28515625" style="29" bestFit="1" customWidth="1"/>
    <col min="11503" max="11503" width="15.28515625" style="29" bestFit="1" customWidth="1"/>
    <col min="11504" max="11504" width="14.28515625" style="29" bestFit="1" customWidth="1"/>
    <col min="11505" max="11505" width="13.42578125" style="29" customWidth="1"/>
    <col min="11506" max="11507" width="15.28515625" style="29" bestFit="1" customWidth="1"/>
    <col min="11508" max="11508" width="14.28515625" style="29" bestFit="1" customWidth="1"/>
    <col min="11509" max="11509" width="15.28515625" style="29" bestFit="1" customWidth="1"/>
    <col min="11510" max="11513" width="14.28515625" style="29" bestFit="1" customWidth="1"/>
    <col min="11514" max="11514" width="16.85546875" style="29" bestFit="1" customWidth="1"/>
    <col min="11515" max="11515" width="13.85546875" style="29" bestFit="1" customWidth="1"/>
    <col min="11516" max="11516" width="11.42578125" style="29"/>
    <col min="11517" max="11517" width="4" style="29" bestFit="1" customWidth="1"/>
    <col min="11518" max="11518" width="24.140625" style="29" bestFit="1" customWidth="1"/>
    <col min="11519" max="11519" width="13.28515625" style="29" customWidth="1"/>
    <col min="11520" max="11530" width="11.7109375" style="29" bestFit="1" customWidth="1"/>
    <col min="11531" max="11531" width="12.85546875" style="29" customWidth="1"/>
    <col min="11532" max="11532" width="13.42578125" style="29" customWidth="1"/>
    <col min="11533" max="11754" width="11.42578125" style="29"/>
    <col min="11755" max="11755" width="4" style="29" bestFit="1" customWidth="1"/>
    <col min="11756" max="11756" width="24.140625" style="29" bestFit="1" customWidth="1"/>
    <col min="11757" max="11757" width="16.85546875" style="29" bestFit="1" customWidth="1"/>
    <col min="11758" max="11758" width="14.28515625" style="29" bestFit="1" customWidth="1"/>
    <col min="11759" max="11759" width="15.28515625" style="29" bestFit="1" customWidth="1"/>
    <col min="11760" max="11760" width="14.28515625" style="29" bestFit="1" customWidth="1"/>
    <col min="11761" max="11761" width="13.42578125" style="29" customWidth="1"/>
    <col min="11762" max="11763" width="15.28515625" style="29" bestFit="1" customWidth="1"/>
    <col min="11764" max="11764" width="14.28515625" style="29" bestFit="1" customWidth="1"/>
    <col min="11765" max="11765" width="15.28515625" style="29" bestFit="1" customWidth="1"/>
    <col min="11766" max="11769" width="14.28515625" style="29" bestFit="1" customWidth="1"/>
    <col min="11770" max="11770" width="16.85546875" style="29" bestFit="1" customWidth="1"/>
    <col min="11771" max="11771" width="13.85546875" style="29" bestFit="1" customWidth="1"/>
    <col min="11772" max="11772" width="11.42578125" style="29"/>
    <col min="11773" max="11773" width="4" style="29" bestFit="1" customWidth="1"/>
    <col min="11774" max="11774" width="24.140625" style="29" bestFit="1" customWidth="1"/>
    <col min="11775" max="11775" width="13.28515625" style="29" customWidth="1"/>
    <col min="11776" max="11786" width="11.7109375" style="29" bestFit="1" customWidth="1"/>
    <col min="11787" max="11787" width="12.85546875" style="29" customWidth="1"/>
    <col min="11788" max="11788" width="13.42578125" style="29" customWidth="1"/>
    <col min="11789" max="12010" width="11.42578125" style="29"/>
    <col min="12011" max="12011" width="4" style="29" bestFit="1" customWidth="1"/>
    <col min="12012" max="12012" width="24.140625" style="29" bestFit="1" customWidth="1"/>
    <col min="12013" max="12013" width="16.85546875" style="29" bestFit="1" customWidth="1"/>
    <col min="12014" max="12014" width="14.28515625" style="29" bestFit="1" customWidth="1"/>
    <col min="12015" max="12015" width="15.28515625" style="29" bestFit="1" customWidth="1"/>
    <col min="12016" max="12016" width="14.28515625" style="29" bestFit="1" customWidth="1"/>
    <col min="12017" max="12017" width="13.42578125" style="29" customWidth="1"/>
    <col min="12018" max="12019" width="15.28515625" style="29" bestFit="1" customWidth="1"/>
    <col min="12020" max="12020" width="14.28515625" style="29" bestFit="1" customWidth="1"/>
    <col min="12021" max="12021" width="15.28515625" style="29" bestFit="1" customWidth="1"/>
    <col min="12022" max="12025" width="14.28515625" style="29" bestFit="1" customWidth="1"/>
    <col min="12026" max="12026" width="16.85546875" style="29" bestFit="1" customWidth="1"/>
    <col min="12027" max="12027" width="13.85546875" style="29" bestFit="1" customWidth="1"/>
    <col min="12028" max="12028" width="11.42578125" style="29"/>
    <col min="12029" max="12029" width="4" style="29" bestFit="1" customWidth="1"/>
    <col min="12030" max="12030" width="24.140625" style="29" bestFit="1" customWidth="1"/>
    <col min="12031" max="12031" width="13.28515625" style="29" customWidth="1"/>
    <col min="12032" max="12042" width="11.7109375" style="29" bestFit="1" customWidth="1"/>
    <col min="12043" max="12043" width="12.85546875" style="29" customWidth="1"/>
    <col min="12044" max="12044" width="13.42578125" style="29" customWidth="1"/>
    <col min="12045" max="12266" width="11.42578125" style="29"/>
    <col min="12267" max="12267" width="4" style="29" bestFit="1" customWidth="1"/>
    <col min="12268" max="12268" width="24.140625" style="29" bestFit="1" customWidth="1"/>
    <col min="12269" max="12269" width="16.85546875" style="29" bestFit="1" customWidth="1"/>
    <col min="12270" max="12270" width="14.28515625" style="29" bestFit="1" customWidth="1"/>
    <col min="12271" max="12271" width="15.28515625" style="29" bestFit="1" customWidth="1"/>
    <col min="12272" max="12272" width="14.28515625" style="29" bestFit="1" customWidth="1"/>
    <col min="12273" max="12273" width="13.42578125" style="29" customWidth="1"/>
    <col min="12274" max="12275" width="15.28515625" style="29" bestFit="1" customWidth="1"/>
    <col min="12276" max="12276" width="14.28515625" style="29" bestFit="1" customWidth="1"/>
    <col min="12277" max="12277" width="15.28515625" style="29" bestFit="1" customWidth="1"/>
    <col min="12278" max="12281" width="14.28515625" style="29" bestFit="1" customWidth="1"/>
    <col min="12282" max="12282" width="16.85546875" style="29" bestFit="1" customWidth="1"/>
    <col min="12283" max="12283" width="13.85546875" style="29" bestFit="1" customWidth="1"/>
    <col min="12284" max="12284" width="11.42578125" style="29"/>
    <col min="12285" max="12285" width="4" style="29" bestFit="1" customWidth="1"/>
    <col min="12286" max="12286" width="24.140625" style="29" bestFit="1" customWidth="1"/>
    <col min="12287" max="12287" width="13.28515625" style="29" customWidth="1"/>
    <col min="12288" max="12298" width="11.7109375" style="29" bestFit="1" customWidth="1"/>
    <col min="12299" max="12299" width="12.85546875" style="29" customWidth="1"/>
    <col min="12300" max="12300" width="13.42578125" style="29" customWidth="1"/>
    <col min="12301" max="12522" width="11.42578125" style="29"/>
    <col min="12523" max="12523" width="4" style="29" bestFit="1" customWidth="1"/>
    <col min="12524" max="12524" width="24.140625" style="29" bestFit="1" customWidth="1"/>
    <col min="12525" max="12525" width="16.85546875" style="29" bestFit="1" customWidth="1"/>
    <col min="12526" max="12526" width="14.28515625" style="29" bestFit="1" customWidth="1"/>
    <col min="12527" max="12527" width="15.28515625" style="29" bestFit="1" customWidth="1"/>
    <col min="12528" max="12528" width="14.28515625" style="29" bestFit="1" customWidth="1"/>
    <col min="12529" max="12529" width="13.42578125" style="29" customWidth="1"/>
    <col min="12530" max="12531" width="15.28515625" style="29" bestFit="1" customWidth="1"/>
    <col min="12532" max="12532" width="14.28515625" style="29" bestFit="1" customWidth="1"/>
    <col min="12533" max="12533" width="15.28515625" style="29" bestFit="1" customWidth="1"/>
    <col min="12534" max="12537" width="14.28515625" style="29" bestFit="1" customWidth="1"/>
    <col min="12538" max="12538" width="16.85546875" style="29" bestFit="1" customWidth="1"/>
    <col min="12539" max="12539" width="13.85546875" style="29" bestFit="1" customWidth="1"/>
    <col min="12540" max="12540" width="11.42578125" style="29"/>
    <col min="12541" max="12541" width="4" style="29" bestFit="1" customWidth="1"/>
    <col min="12542" max="12542" width="24.140625" style="29" bestFit="1" customWidth="1"/>
    <col min="12543" max="12543" width="13.28515625" style="29" customWidth="1"/>
    <col min="12544" max="12554" width="11.7109375" style="29" bestFit="1" customWidth="1"/>
    <col min="12555" max="12555" width="12.85546875" style="29" customWidth="1"/>
    <col min="12556" max="12556" width="13.42578125" style="29" customWidth="1"/>
    <col min="12557" max="12778" width="11.42578125" style="29"/>
    <col min="12779" max="12779" width="4" style="29" bestFit="1" customWidth="1"/>
    <col min="12780" max="12780" width="24.140625" style="29" bestFit="1" customWidth="1"/>
    <col min="12781" max="12781" width="16.85546875" style="29" bestFit="1" customWidth="1"/>
    <col min="12782" max="12782" width="14.28515625" style="29" bestFit="1" customWidth="1"/>
    <col min="12783" max="12783" width="15.28515625" style="29" bestFit="1" customWidth="1"/>
    <col min="12784" max="12784" width="14.28515625" style="29" bestFit="1" customWidth="1"/>
    <col min="12785" max="12785" width="13.42578125" style="29" customWidth="1"/>
    <col min="12786" max="12787" width="15.28515625" style="29" bestFit="1" customWidth="1"/>
    <col min="12788" max="12788" width="14.28515625" style="29" bestFit="1" customWidth="1"/>
    <col min="12789" max="12789" width="15.28515625" style="29" bestFit="1" customWidth="1"/>
    <col min="12790" max="12793" width="14.28515625" style="29" bestFit="1" customWidth="1"/>
    <col min="12794" max="12794" width="16.85546875" style="29" bestFit="1" customWidth="1"/>
    <col min="12795" max="12795" width="13.85546875" style="29" bestFit="1" customWidth="1"/>
    <col min="12796" max="12796" width="11.42578125" style="29"/>
    <col min="12797" max="12797" width="4" style="29" bestFit="1" customWidth="1"/>
    <col min="12798" max="12798" width="24.140625" style="29" bestFit="1" customWidth="1"/>
    <col min="12799" max="12799" width="13.28515625" style="29" customWidth="1"/>
    <col min="12800" max="12810" width="11.7109375" style="29" bestFit="1" customWidth="1"/>
    <col min="12811" max="12811" width="12.85546875" style="29" customWidth="1"/>
    <col min="12812" max="12812" width="13.42578125" style="29" customWidth="1"/>
    <col min="12813" max="13034" width="11.42578125" style="29"/>
    <col min="13035" max="13035" width="4" style="29" bestFit="1" customWidth="1"/>
    <col min="13036" max="13036" width="24.140625" style="29" bestFit="1" customWidth="1"/>
    <col min="13037" max="13037" width="16.85546875" style="29" bestFit="1" customWidth="1"/>
    <col min="13038" max="13038" width="14.28515625" style="29" bestFit="1" customWidth="1"/>
    <col min="13039" max="13039" width="15.28515625" style="29" bestFit="1" customWidth="1"/>
    <col min="13040" max="13040" width="14.28515625" style="29" bestFit="1" customWidth="1"/>
    <col min="13041" max="13041" width="13.42578125" style="29" customWidth="1"/>
    <col min="13042" max="13043" width="15.28515625" style="29" bestFit="1" customWidth="1"/>
    <col min="13044" max="13044" width="14.28515625" style="29" bestFit="1" customWidth="1"/>
    <col min="13045" max="13045" width="15.28515625" style="29" bestFit="1" customWidth="1"/>
    <col min="13046" max="13049" width="14.28515625" style="29" bestFit="1" customWidth="1"/>
    <col min="13050" max="13050" width="16.85546875" style="29" bestFit="1" customWidth="1"/>
    <col min="13051" max="13051" width="13.85546875" style="29" bestFit="1" customWidth="1"/>
    <col min="13052" max="13052" width="11.42578125" style="29"/>
    <col min="13053" max="13053" width="4" style="29" bestFit="1" customWidth="1"/>
    <col min="13054" max="13054" width="24.140625" style="29" bestFit="1" customWidth="1"/>
    <col min="13055" max="13055" width="13.28515625" style="29" customWidth="1"/>
    <col min="13056" max="13066" width="11.7109375" style="29" bestFit="1" customWidth="1"/>
    <col min="13067" max="13067" width="12.85546875" style="29" customWidth="1"/>
    <col min="13068" max="13068" width="13.42578125" style="29" customWidth="1"/>
    <col min="13069" max="13290" width="11.42578125" style="29"/>
    <col min="13291" max="13291" width="4" style="29" bestFit="1" customWidth="1"/>
    <col min="13292" max="13292" width="24.140625" style="29" bestFit="1" customWidth="1"/>
    <col min="13293" max="13293" width="16.85546875" style="29" bestFit="1" customWidth="1"/>
    <col min="13294" max="13294" width="14.28515625" style="29" bestFit="1" customWidth="1"/>
    <col min="13295" max="13295" width="15.28515625" style="29" bestFit="1" customWidth="1"/>
    <col min="13296" max="13296" width="14.28515625" style="29" bestFit="1" customWidth="1"/>
    <col min="13297" max="13297" width="13.42578125" style="29" customWidth="1"/>
    <col min="13298" max="13299" width="15.28515625" style="29" bestFit="1" customWidth="1"/>
    <col min="13300" max="13300" width="14.28515625" style="29" bestFit="1" customWidth="1"/>
    <col min="13301" max="13301" width="15.28515625" style="29" bestFit="1" customWidth="1"/>
    <col min="13302" max="13305" width="14.28515625" style="29" bestFit="1" customWidth="1"/>
    <col min="13306" max="13306" width="16.85546875" style="29" bestFit="1" customWidth="1"/>
    <col min="13307" max="13307" width="13.85546875" style="29" bestFit="1" customWidth="1"/>
    <col min="13308" max="13308" width="11.42578125" style="29"/>
    <col min="13309" max="13309" width="4" style="29" bestFit="1" customWidth="1"/>
    <col min="13310" max="13310" width="24.140625" style="29" bestFit="1" customWidth="1"/>
    <col min="13311" max="13311" width="13.28515625" style="29" customWidth="1"/>
    <col min="13312" max="13322" width="11.7109375" style="29" bestFit="1" customWidth="1"/>
    <col min="13323" max="13323" width="12.85546875" style="29" customWidth="1"/>
    <col min="13324" max="13324" width="13.42578125" style="29" customWidth="1"/>
    <col min="13325" max="13546" width="11.42578125" style="29"/>
    <col min="13547" max="13547" width="4" style="29" bestFit="1" customWidth="1"/>
    <col min="13548" max="13548" width="24.140625" style="29" bestFit="1" customWidth="1"/>
    <col min="13549" max="13549" width="16.85546875" style="29" bestFit="1" customWidth="1"/>
    <col min="13550" max="13550" width="14.28515625" style="29" bestFit="1" customWidth="1"/>
    <col min="13551" max="13551" width="15.28515625" style="29" bestFit="1" customWidth="1"/>
    <col min="13552" max="13552" width="14.28515625" style="29" bestFit="1" customWidth="1"/>
    <col min="13553" max="13553" width="13.42578125" style="29" customWidth="1"/>
    <col min="13554" max="13555" width="15.28515625" style="29" bestFit="1" customWidth="1"/>
    <col min="13556" max="13556" width="14.28515625" style="29" bestFit="1" customWidth="1"/>
    <col min="13557" max="13557" width="15.28515625" style="29" bestFit="1" customWidth="1"/>
    <col min="13558" max="13561" width="14.28515625" style="29" bestFit="1" customWidth="1"/>
    <col min="13562" max="13562" width="16.85546875" style="29" bestFit="1" customWidth="1"/>
    <col min="13563" max="13563" width="13.85546875" style="29" bestFit="1" customWidth="1"/>
    <col min="13564" max="13564" width="11.42578125" style="29"/>
    <col min="13565" max="13565" width="4" style="29" bestFit="1" customWidth="1"/>
    <col min="13566" max="13566" width="24.140625" style="29" bestFit="1" customWidth="1"/>
    <col min="13567" max="13567" width="13.28515625" style="29" customWidth="1"/>
    <col min="13568" max="13578" width="11.7109375" style="29" bestFit="1" customWidth="1"/>
    <col min="13579" max="13579" width="12.85546875" style="29" customWidth="1"/>
    <col min="13580" max="13580" width="13.42578125" style="29" customWidth="1"/>
    <col min="13581" max="13802" width="11.42578125" style="29"/>
    <col min="13803" max="13803" width="4" style="29" bestFit="1" customWidth="1"/>
    <col min="13804" max="13804" width="24.140625" style="29" bestFit="1" customWidth="1"/>
    <col min="13805" max="13805" width="16.85546875" style="29" bestFit="1" customWidth="1"/>
    <col min="13806" max="13806" width="14.28515625" style="29" bestFit="1" customWidth="1"/>
    <col min="13807" max="13807" width="15.28515625" style="29" bestFit="1" customWidth="1"/>
    <col min="13808" max="13808" width="14.28515625" style="29" bestFit="1" customWidth="1"/>
    <col min="13809" max="13809" width="13.42578125" style="29" customWidth="1"/>
    <col min="13810" max="13811" width="15.28515625" style="29" bestFit="1" customWidth="1"/>
    <col min="13812" max="13812" width="14.28515625" style="29" bestFit="1" customWidth="1"/>
    <col min="13813" max="13813" width="15.28515625" style="29" bestFit="1" customWidth="1"/>
    <col min="13814" max="13817" width="14.28515625" style="29" bestFit="1" customWidth="1"/>
    <col min="13818" max="13818" width="16.85546875" style="29" bestFit="1" customWidth="1"/>
    <col min="13819" max="13819" width="13.85546875" style="29" bestFit="1" customWidth="1"/>
    <col min="13820" max="13820" width="11.42578125" style="29"/>
    <col min="13821" max="13821" width="4" style="29" bestFit="1" customWidth="1"/>
    <col min="13822" max="13822" width="24.140625" style="29" bestFit="1" customWidth="1"/>
    <col min="13823" max="13823" width="13.28515625" style="29" customWidth="1"/>
    <col min="13824" max="13834" width="11.7109375" style="29" bestFit="1" customWidth="1"/>
    <col min="13835" max="13835" width="12.85546875" style="29" customWidth="1"/>
    <col min="13836" max="13836" width="13.42578125" style="29" customWidth="1"/>
    <col min="13837" max="14058" width="11.42578125" style="29"/>
    <col min="14059" max="14059" width="4" style="29" bestFit="1" customWidth="1"/>
    <col min="14060" max="14060" width="24.140625" style="29" bestFit="1" customWidth="1"/>
    <col min="14061" max="14061" width="16.85546875" style="29" bestFit="1" customWidth="1"/>
    <col min="14062" max="14062" width="14.28515625" style="29" bestFit="1" customWidth="1"/>
    <col min="14063" max="14063" width="15.28515625" style="29" bestFit="1" customWidth="1"/>
    <col min="14064" max="14064" width="14.28515625" style="29" bestFit="1" customWidth="1"/>
    <col min="14065" max="14065" width="13.42578125" style="29" customWidth="1"/>
    <col min="14066" max="14067" width="15.28515625" style="29" bestFit="1" customWidth="1"/>
    <col min="14068" max="14068" width="14.28515625" style="29" bestFit="1" customWidth="1"/>
    <col min="14069" max="14069" width="15.28515625" style="29" bestFit="1" customWidth="1"/>
    <col min="14070" max="14073" width="14.28515625" style="29" bestFit="1" customWidth="1"/>
    <col min="14074" max="14074" width="16.85546875" style="29" bestFit="1" customWidth="1"/>
    <col min="14075" max="14075" width="13.85546875" style="29" bestFit="1" customWidth="1"/>
    <col min="14076" max="14076" width="11.42578125" style="29"/>
    <col min="14077" max="14077" width="4" style="29" bestFit="1" customWidth="1"/>
    <col min="14078" max="14078" width="24.140625" style="29" bestFit="1" customWidth="1"/>
    <col min="14079" max="14079" width="13.28515625" style="29" customWidth="1"/>
    <col min="14080" max="14090" width="11.7109375" style="29" bestFit="1" customWidth="1"/>
    <col min="14091" max="14091" width="12.85546875" style="29" customWidth="1"/>
    <col min="14092" max="14092" width="13.42578125" style="29" customWidth="1"/>
    <col min="14093" max="14314" width="11.42578125" style="29"/>
    <col min="14315" max="14315" width="4" style="29" bestFit="1" customWidth="1"/>
    <col min="14316" max="14316" width="24.140625" style="29" bestFit="1" customWidth="1"/>
    <col min="14317" max="14317" width="16.85546875" style="29" bestFit="1" customWidth="1"/>
    <col min="14318" max="14318" width="14.28515625" style="29" bestFit="1" customWidth="1"/>
    <col min="14319" max="14319" width="15.28515625" style="29" bestFit="1" customWidth="1"/>
    <col min="14320" max="14320" width="14.28515625" style="29" bestFit="1" customWidth="1"/>
    <col min="14321" max="14321" width="13.42578125" style="29" customWidth="1"/>
    <col min="14322" max="14323" width="15.28515625" style="29" bestFit="1" customWidth="1"/>
    <col min="14324" max="14324" width="14.28515625" style="29" bestFit="1" customWidth="1"/>
    <col min="14325" max="14325" width="15.28515625" style="29" bestFit="1" customWidth="1"/>
    <col min="14326" max="14329" width="14.28515625" style="29" bestFit="1" customWidth="1"/>
    <col min="14330" max="14330" width="16.85546875" style="29" bestFit="1" customWidth="1"/>
    <col min="14331" max="14331" width="13.85546875" style="29" bestFit="1" customWidth="1"/>
    <col min="14332" max="14332" width="11.42578125" style="29"/>
    <col min="14333" max="14333" width="4" style="29" bestFit="1" customWidth="1"/>
    <col min="14334" max="14334" width="24.140625" style="29" bestFit="1" customWidth="1"/>
    <col min="14335" max="14335" width="13.28515625" style="29" customWidth="1"/>
    <col min="14336" max="14346" width="11.7109375" style="29" bestFit="1" customWidth="1"/>
    <col min="14347" max="14347" width="12.85546875" style="29" customWidth="1"/>
    <col min="14348" max="14348" width="13.42578125" style="29" customWidth="1"/>
    <col min="14349" max="14570" width="11.42578125" style="29"/>
    <col min="14571" max="14571" width="4" style="29" bestFit="1" customWidth="1"/>
    <col min="14572" max="14572" width="24.140625" style="29" bestFit="1" customWidth="1"/>
    <col min="14573" max="14573" width="16.85546875" style="29" bestFit="1" customWidth="1"/>
    <col min="14574" max="14574" width="14.28515625" style="29" bestFit="1" customWidth="1"/>
    <col min="14575" max="14575" width="15.28515625" style="29" bestFit="1" customWidth="1"/>
    <col min="14576" max="14576" width="14.28515625" style="29" bestFit="1" customWidth="1"/>
    <col min="14577" max="14577" width="13.42578125" style="29" customWidth="1"/>
    <col min="14578" max="14579" width="15.28515625" style="29" bestFit="1" customWidth="1"/>
    <col min="14580" max="14580" width="14.28515625" style="29" bestFit="1" customWidth="1"/>
    <col min="14581" max="14581" width="15.28515625" style="29" bestFit="1" customWidth="1"/>
    <col min="14582" max="14585" width="14.28515625" style="29" bestFit="1" customWidth="1"/>
    <col min="14586" max="14586" width="16.85546875" style="29" bestFit="1" customWidth="1"/>
    <col min="14587" max="14587" width="13.85546875" style="29" bestFit="1" customWidth="1"/>
    <col min="14588" max="14588" width="11.42578125" style="29"/>
    <col min="14589" max="14589" width="4" style="29" bestFit="1" customWidth="1"/>
    <col min="14590" max="14590" width="24.140625" style="29" bestFit="1" customWidth="1"/>
    <col min="14591" max="14591" width="13.28515625" style="29" customWidth="1"/>
    <col min="14592" max="14602" width="11.7109375" style="29" bestFit="1" customWidth="1"/>
    <col min="14603" max="14603" width="12.85546875" style="29" customWidth="1"/>
    <col min="14604" max="14604" width="13.42578125" style="29" customWidth="1"/>
    <col min="14605" max="14826" width="11.42578125" style="29"/>
    <col min="14827" max="14827" width="4" style="29" bestFit="1" customWidth="1"/>
    <col min="14828" max="14828" width="24.140625" style="29" bestFit="1" customWidth="1"/>
    <col min="14829" max="14829" width="16.85546875" style="29" bestFit="1" customWidth="1"/>
    <col min="14830" max="14830" width="14.28515625" style="29" bestFit="1" customWidth="1"/>
    <col min="14831" max="14831" width="15.28515625" style="29" bestFit="1" customWidth="1"/>
    <col min="14832" max="14832" width="14.28515625" style="29" bestFit="1" customWidth="1"/>
    <col min="14833" max="14833" width="13.42578125" style="29" customWidth="1"/>
    <col min="14834" max="14835" width="15.28515625" style="29" bestFit="1" customWidth="1"/>
    <col min="14836" max="14836" width="14.28515625" style="29" bestFit="1" customWidth="1"/>
    <col min="14837" max="14837" width="15.28515625" style="29" bestFit="1" customWidth="1"/>
    <col min="14838" max="14841" width="14.28515625" style="29" bestFit="1" customWidth="1"/>
    <col min="14842" max="14842" width="16.85546875" style="29" bestFit="1" customWidth="1"/>
    <col min="14843" max="14843" width="13.85546875" style="29" bestFit="1" customWidth="1"/>
    <col min="14844" max="14844" width="11.42578125" style="29"/>
    <col min="14845" max="14845" width="4" style="29" bestFit="1" customWidth="1"/>
    <col min="14846" max="14846" width="24.140625" style="29" bestFit="1" customWidth="1"/>
    <col min="14847" max="14847" width="13.28515625" style="29" customWidth="1"/>
    <col min="14848" max="14858" width="11.7109375" style="29" bestFit="1" customWidth="1"/>
    <col min="14859" max="14859" width="12.85546875" style="29" customWidth="1"/>
    <col min="14860" max="14860" width="13.42578125" style="29" customWidth="1"/>
    <col min="14861" max="15082" width="11.42578125" style="29"/>
    <col min="15083" max="15083" width="4" style="29" bestFit="1" customWidth="1"/>
    <col min="15084" max="15084" width="24.140625" style="29" bestFit="1" customWidth="1"/>
    <col min="15085" max="15085" width="16.85546875" style="29" bestFit="1" customWidth="1"/>
    <col min="15086" max="15086" width="14.28515625" style="29" bestFit="1" customWidth="1"/>
    <col min="15087" max="15087" width="15.28515625" style="29" bestFit="1" customWidth="1"/>
    <col min="15088" max="15088" width="14.28515625" style="29" bestFit="1" customWidth="1"/>
    <col min="15089" max="15089" width="13.42578125" style="29" customWidth="1"/>
    <col min="15090" max="15091" width="15.28515625" style="29" bestFit="1" customWidth="1"/>
    <col min="15092" max="15092" width="14.28515625" style="29" bestFit="1" customWidth="1"/>
    <col min="15093" max="15093" width="15.28515625" style="29" bestFit="1" customWidth="1"/>
    <col min="15094" max="15097" width="14.28515625" style="29" bestFit="1" customWidth="1"/>
    <col min="15098" max="15098" width="16.85546875" style="29" bestFit="1" customWidth="1"/>
    <col min="15099" max="15099" width="13.85546875" style="29" bestFit="1" customWidth="1"/>
    <col min="15100" max="15100" width="11.42578125" style="29"/>
    <col min="15101" max="15101" width="4" style="29" bestFit="1" customWidth="1"/>
    <col min="15102" max="15102" width="24.140625" style="29" bestFit="1" customWidth="1"/>
    <col min="15103" max="15103" width="13.28515625" style="29" customWidth="1"/>
    <col min="15104" max="15114" width="11.7109375" style="29" bestFit="1" customWidth="1"/>
    <col min="15115" max="15115" width="12.85546875" style="29" customWidth="1"/>
    <col min="15116" max="15116" width="13.42578125" style="29" customWidth="1"/>
    <col min="15117" max="15338" width="11.42578125" style="29"/>
    <col min="15339" max="15339" width="4" style="29" bestFit="1" customWidth="1"/>
    <col min="15340" max="15340" width="24.140625" style="29" bestFit="1" customWidth="1"/>
    <col min="15341" max="15341" width="16.85546875" style="29" bestFit="1" customWidth="1"/>
    <col min="15342" max="15342" width="14.28515625" style="29" bestFit="1" customWidth="1"/>
    <col min="15343" max="15343" width="15.28515625" style="29" bestFit="1" customWidth="1"/>
    <col min="15344" max="15344" width="14.28515625" style="29" bestFit="1" customWidth="1"/>
    <col min="15345" max="15345" width="13.42578125" style="29" customWidth="1"/>
    <col min="15346" max="15347" width="15.28515625" style="29" bestFit="1" customWidth="1"/>
    <col min="15348" max="15348" width="14.28515625" style="29" bestFit="1" customWidth="1"/>
    <col min="15349" max="15349" width="15.28515625" style="29" bestFit="1" customWidth="1"/>
    <col min="15350" max="15353" width="14.28515625" style="29" bestFit="1" customWidth="1"/>
    <col min="15354" max="15354" width="16.85546875" style="29" bestFit="1" customWidth="1"/>
    <col min="15355" max="15355" width="13.85546875" style="29" bestFit="1" customWidth="1"/>
    <col min="15356" max="15356" width="11.42578125" style="29"/>
    <col min="15357" max="15357" width="4" style="29" bestFit="1" customWidth="1"/>
    <col min="15358" max="15358" width="24.140625" style="29" bestFit="1" customWidth="1"/>
    <col min="15359" max="15359" width="13.28515625" style="29" customWidth="1"/>
    <col min="15360" max="15370" width="11.7109375" style="29" bestFit="1" customWidth="1"/>
    <col min="15371" max="15371" width="12.85546875" style="29" customWidth="1"/>
    <col min="15372" max="15372" width="13.42578125" style="29" customWidth="1"/>
    <col min="15373" max="15594" width="11.42578125" style="29"/>
    <col min="15595" max="15595" width="4" style="29" bestFit="1" customWidth="1"/>
    <col min="15596" max="15596" width="24.140625" style="29" bestFit="1" customWidth="1"/>
    <col min="15597" max="15597" width="16.85546875" style="29" bestFit="1" customWidth="1"/>
    <col min="15598" max="15598" width="14.28515625" style="29" bestFit="1" customWidth="1"/>
    <col min="15599" max="15599" width="15.28515625" style="29" bestFit="1" customWidth="1"/>
    <col min="15600" max="15600" width="14.28515625" style="29" bestFit="1" customWidth="1"/>
    <col min="15601" max="15601" width="13.42578125" style="29" customWidth="1"/>
    <col min="15602" max="15603" width="15.28515625" style="29" bestFit="1" customWidth="1"/>
    <col min="15604" max="15604" width="14.28515625" style="29" bestFit="1" customWidth="1"/>
    <col min="15605" max="15605" width="15.28515625" style="29" bestFit="1" customWidth="1"/>
    <col min="15606" max="15609" width="14.28515625" style="29" bestFit="1" customWidth="1"/>
    <col min="15610" max="15610" width="16.85546875" style="29" bestFit="1" customWidth="1"/>
    <col min="15611" max="15611" width="13.85546875" style="29" bestFit="1" customWidth="1"/>
    <col min="15612" max="15612" width="11.42578125" style="29"/>
    <col min="15613" max="15613" width="4" style="29" bestFit="1" customWidth="1"/>
    <col min="15614" max="15614" width="24.140625" style="29" bestFit="1" customWidth="1"/>
    <col min="15615" max="15615" width="13.28515625" style="29" customWidth="1"/>
    <col min="15616" max="15626" width="11.7109375" style="29" bestFit="1" customWidth="1"/>
    <col min="15627" max="15627" width="12.85546875" style="29" customWidth="1"/>
    <col min="15628" max="15628" width="13.42578125" style="29" customWidth="1"/>
    <col min="15629" max="15850" width="11.42578125" style="29"/>
    <col min="15851" max="15851" width="4" style="29" bestFit="1" customWidth="1"/>
    <col min="15852" max="15852" width="24.140625" style="29" bestFit="1" customWidth="1"/>
    <col min="15853" max="15853" width="16.85546875" style="29" bestFit="1" customWidth="1"/>
    <col min="15854" max="15854" width="14.28515625" style="29" bestFit="1" customWidth="1"/>
    <col min="15855" max="15855" width="15.28515625" style="29" bestFit="1" customWidth="1"/>
    <col min="15856" max="15856" width="14.28515625" style="29" bestFit="1" customWidth="1"/>
    <col min="15857" max="15857" width="13.42578125" style="29" customWidth="1"/>
    <col min="15858" max="15859" width="15.28515625" style="29" bestFit="1" customWidth="1"/>
    <col min="15860" max="15860" width="14.28515625" style="29" bestFit="1" customWidth="1"/>
    <col min="15861" max="15861" width="15.28515625" style="29" bestFit="1" customWidth="1"/>
    <col min="15862" max="15865" width="14.28515625" style="29" bestFit="1" customWidth="1"/>
    <col min="15866" max="15866" width="16.85546875" style="29" bestFit="1" customWidth="1"/>
    <col min="15867" max="15867" width="13.85546875" style="29" bestFit="1" customWidth="1"/>
    <col min="15868" max="15868" width="11.42578125" style="29"/>
    <col min="15869" max="15869" width="4" style="29" bestFit="1" customWidth="1"/>
    <col min="15870" max="15870" width="24.140625" style="29" bestFit="1" customWidth="1"/>
    <col min="15871" max="15871" width="13.28515625" style="29" customWidth="1"/>
    <col min="15872" max="15882" width="11.7109375" style="29" bestFit="1" customWidth="1"/>
    <col min="15883" max="15883" width="12.85546875" style="29" customWidth="1"/>
    <col min="15884" max="15884" width="13.42578125" style="29" customWidth="1"/>
    <col min="15885" max="16106" width="11.42578125" style="29"/>
    <col min="16107" max="16107" width="4" style="29" bestFit="1" customWidth="1"/>
    <col min="16108" max="16108" width="24.140625" style="29" bestFit="1" customWidth="1"/>
    <col min="16109" max="16109" width="16.85546875" style="29" bestFit="1" customWidth="1"/>
    <col min="16110" max="16110" width="14.28515625" style="29" bestFit="1" customWidth="1"/>
    <col min="16111" max="16111" width="15.28515625" style="29" bestFit="1" customWidth="1"/>
    <col min="16112" max="16112" width="14.28515625" style="29" bestFit="1" customWidth="1"/>
    <col min="16113" max="16113" width="13.42578125" style="29" customWidth="1"/>
    <col min="16114" max="16115" width="15.28515625" style="29" bestFit="1" customWidth="1"/>
    <col min="16116" max="16116" width="14.28515625" style="29" bestFit="1" customWidth="1"/>
    <col min="16117" max="16117" width="15.28515625" style="29" bestFit="1" customWidth="1"/>
    <col min="16118" max="16121" width="14.28515625" style="29" bestFit="1" customWidth="1"/>
    <col min="16122" max="16122" width="16.85546875" style="29" bestFit="1" customWidth="1"/>
    <col min="16123" max="16123" width="13.85546875" style="29" bestFit="1" customWidth="1"/>
    <col min="16124" max="16124" width="11.42578125" style="29"/>
    <col min="16125" max="16125" width="4" style="29" bestFit="1" customWidth="1"/>
    <col min="16126" max="16126" width="24.140625" style="29" bestFit="1" customWidth="1"/>
    <col min="16127" max="16127" width="13.28515625" style="29" customWidth="1"/>
    <col min="16128" max="16138" width="11.7109375" style="29" bestFit="1" customWidth="1"/>
    <col min="16139" max="16139" width="12.85546875" style="29" customWidth="1"/>
    <col min="16140" max="16140" width="13.42578125" style="29" customWidth="1"/>
    <col min="16141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17.25" thickBot="1" x14ac:dyDescent="0.4">
      <c r="A3" s="33" t="s">
        <v>168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x14ac:dyDescent="0.2">
      <c r="A4" s="36"/>
      <c r="B4" s="37" t="s">
        <v>81</v>
      </c>
      <c r="C4" s="38" t="s">
        <v>78</v>
      </c>
      <c r="D4" s="39" t="s">
        <v>82</v>
      </c>
      <c r="E4" s="39" t="s">
        <v>83</v>
      </c>
      <c r="F4" s="39" t="s">
        <v>84</v>
      </c>
      <c r="G4" s="39" t="s">
        <v>85</v>
      </c>
      <c r="H4" s="39" t="s">
        <v>86</v>
      </c>
      <c r="I4" s="39" t="s">
        <v>87</v>
      </c>
      <c r="J4" s="39" t="s">
        <v>88</v>
      </c>
      <c r="K4" s="39" t="s">
        <v>89</v>
      </c>
      <c r="L4" s="39" t="s">
        <v>90</v>
      </c>
      <c r="M4" s="39" t="s">
        <v>91</v>
      </c>
      <c r="N4" s="39" t="s">
        <v>92</v>
      </c>
      <c r="O4" s="39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154766.71018768911</v>
      </c>
      <c r="D6" s="47">
        <f>'[1]Enero 2024'!G11</f>
        <v>11526.543927909992</v>
      </c>
      <c r="E6" s="48">
        <f>'[1]Febrero 2024'!G11</f>
        <v>19039.04809362167</v>
      </c>
      <c r="F6" s="48">
        <f>'[1]Marzo 2024'!G11</f>
        <v>13474.914146054913</v>
      </c>
      <c r="G6" s="48">
        <f>'[1]Abril 2024'!G11</f>
        <v>13048.410425084348</v>
      </c>
      <c r="H6" s="48">
        <f>'[1]Mayo 2024'!G11</f>
        <v>11146.192563943718</v>
      </c>
      <c r="I6" s="48">
        <f>'[1]Junio 2024'!G11</f>
        <v>11368.981613688316</v>
      </c>
      <c r="J6" s="48">
        <f>'[1]Julio 2024'!G11</f>
        <v>11934.060077302993</v>
      </c>
      <c r="K6" s="48">
        <f>'[1]Agosto 2024'!G11</f>
        <v>12840.739286388549</v>
      </c>
      <c r="L6" s="48">
        <f>'[1]Septiembre 2024'!G11</f>
        <v>13279.525224999506</v>
      </c>
      <c r="M6" s="48">
        <f>'[1]Octubre 2024'!G11</f>
        <v>12793.448793934624</v>
      </c>
      <c r="N6" s="48">
        <f>'[1]Noviembre 2024'!G11</f>
        <v>12172.491737829112</v>
      </c>
      <c r="O6" s="48">
        <f>'[1]Diciembre 2024'!G11</f>
        <v>12142.354296931389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253556.48998772114</v>
      </c>
      <c r="D7" s="51">
        <f>'[1]Enero 2024'!G12</f>
        <v>18884.099923722599</v>
      </c>
      <c r="E7" s="52">
        <f>'[1]Febrero 2024'!G12</f>
        <v>31191.941739097103</v>
      </c>
      <c r="F7" s="52">
        <f>'[1]Marzo 2024'!G12</f>
        <v>22076.14240566413</v>
      </c>
      <c r="G7" s="52">
        <f>'[1]Abril 2024'!G12</f>
        <v>21377.395328047427</v>
      </c>
      <c r="H7" s="52">
        <f>'[1]Mayo 2024'!G12</f>
        <v>18260.964905265628</v>
      </c>
      <c r="I7" s="52">
        <f>'[1]Junio 2024'!G12</f>
        <v>18625.963356110991</v>
      </c>
      <c r="J7" s="52">
        <f>'[1]Julio 2024'!G12</f>
        <v>19551.739394304434</v>
      </c>
      <c r="K7" s="52">
        <f>'[1]Agosto 2024'!G12</f>
        <v>21037.164764668505</v>
      </c>
      <c r="L7" s="52">
        <f>'[1]Septiembre 2024'!G12</f>
        <v>21756.033973138714</v>
      </c>
      <c r="M7" s="52">
        <f>'[1]Octubre 2024'!G12</f>
        <v>20959.688082106299</v>
      </c>
      <c r="N7" s="52">
        <f>'[1]Noviembre 2024'!G12</f>
        <v>19942.365355608585</v>
      </c>
      <c r="O7" s="52">
        <f>'[1]Diciembre 2024'!G12</f>
        <v>19892.990759986747</v>
      </c>
    </row>
    <row r="8" spans="1:15" x14ac:dyDescent="0.2">
      <c r="A8" s="44" t="s">
        <v>96</v>
      </c>
      <c r="B8" s="49" t="s">
        <v>20</v>
      </c>
      <c r="C8" s="50">
        <f t="shared" si="0"/>
        <v>179378.06196054921</v>
      </c>
      <c r="D8" s="51">
        <f>'[1]Enero 2024'!G13</f>
        <v>13359.520974402014</v>
      </c>
      <c r="E8" s="52">
        <f>'[1]Febrero 2024'!G13</f>
        <v>22066.680518477577</v>
      </c>
      <c r="F8" s="52">
        <f>'[1]Marzo 2024'!G13</f>
        <v>15617.725424756023</v>
      </c>
      <c r="G8" s="52">
        <f>'[1]Abril 2024'!G13</f>
        <v>15123.398118878144</v>
      </c>
      <c r="H8" s="52">
        <f>'[1]Mayo 2024'!G13</f>
        <v>12918.685277567847</v>
      </c>
      <c r="I8" s="52">
        <f>'[1]Junio 2024'!G13</f>
        <v>13176.902745140518</v>
      </c>
      <c r="J8" s="52">
        <f>'[1]Julio 2024'!G13</f>
        <v>13831.841262189308</v>
      </c>
      <c r="K8" s="52">
        <f>'[1]Agosto 2024'!G13</f>
        <v>14882.702646710926</v>
      </c>
      <c r="L8" s="52">
        <f>'[1]Septiembre 2024'!G13</f>
        <v>15391.26531621603</v>
      </c>
      <c r="M8" s="52">
        <f>'[1]Octubre 2024'!G13</f>
        <v>14827.891913348061</v>
      </c>
      <c r="N8" s="52">
        <f>'[1]Noviembre 2024'!G13</f>
        <v>14108.188863836611</v>
      </c>
      <c r="O8" s="52">
        <f>'[1]Diciembre 2024'!G13</f>
        <v>14073.258899026167</v>
      </c>
    </row>
    <row r="9" spans="1:15" x14ac:dyDescent="0.2">
      <c r="A9" s="44" t="s">
        <v>97</v>
      </c>
      <c r="B9" s="49" t="s">
        <v>21</v>
      </c>
      <c r="C9" s="50">
        <f t="shared" si="0"/>
        <v>230599.71930217335</v>
      </c>
      <c r="D9" s="51">
        <f>'[1]Enero 2024'!G14</f>
        <v>17174.3509381105</v>
      </c>
      <c r="E9" s="52">
        <f>'[1]Febrero 2024'!G14</f>
        <v>28367.852110091368</v>
      </c>
      <c r="F9" s="52">
        <f>'[1]Marzo 2024'!G14</f>
        <v>20077.388838548293</v>
      </c>
      <c r="G9" s="52">
        <f>'[1]Abril 2024'!G14</f>
        <v>19441.90567671154</v>
      </c>
      <c r="H9" s="52">
        <f>'[1]Mayo 2024'!G14</f>
        <v>16607.633989352882</v>
      </c>
      <c r="I9" s="52">
        <f>'[1]Junio 2024'!G14</f>
        <v>16939.58581718717</v>
      </c>
      <c r="J9" s="52">
        <f>'[1]Julio 2024'!G14</f>
        <v>17781.542946955073</v>
      </c>
      <c r="K9" s="52">
        <f>'[1]Agosto 2024'!G14</f>
        <v>19132.479274662044</v>
      </c>
      <c r="L9" s="52">
        <f>'[1]Septiembre 2024'!G14</f>
        <v>19786.262728188445</v>
      </c>
      <c r="M9" s="52">
        <f>'[1]Octubre 2024'!G14</f>
        <v>19062.017259463089</v>
      </c>
      <c r="N9" s="52">
        <f>'[1]Noviembre 2024'!G14</f>
        <v>18136.801994093799</v>
      </c>
      <c r="O9" s="52">
        <f>'[1]Diciembre 2024'!G14</f>
        <v>18091.897728809148</v>
      </c>
    </row>
    <row r="10" spans="1:15" x14ac:dyDescent="0.2">
      <c r="A10" s="44" t="s">
        <v>98</v>
      </c>
      <c r="B10" s="49" t="s">
        <v>22</v>
      </c>
      <c r="C10" s="50">
        <f t="shared" si="0"/>
        <v>964183.90359770274</v>
      </c>
      <c r="D10" s="51">
        <f>'[1]Enero 2024'!G15</f>
        <v>71809.422749406556</v>
      </c>
      <c r="E10" s="52">
        <f>'[1]Febrero 2024'!G15</f>
        <v>118611.70719097421</v>
      </c>
      <c r="F10" s="52">
        <f>'[1]Marzo 2024'!G15</f>
        <v>83947.60931618356</v>
      </c>
      <c r="G10" s="52">
        <f>'[1]Abril 2024'!G15</f>
        <v>81290.526135403677</v>
      </c>
      <c r="H10" s="52">
        <f>'[1]Mayo 2024'!G15</f>
        <v>69439.864965287663</v>
      </c>
      <c r="I10" s="52">
        <f>'[1]Junio 2024'!G15</f>
        <v>70827.82246209732</v>
      </c>
      <c r="J10" s="52">
        <f>'[1]Julio 2024'!G15</f>
        <v>74348.214917466103</v>
      </c>
      <c r="K10" s="52">
        <f>'[1]Agosto 2024'!G15</f>
        <v>79996.751983782378</v>
      </c>
      <c r="L10" s="52">
        <f>'[1]Septiembre 2024'!G15</f>
        <v>82730.352372526366</v>
      </c>
      <c r="M10" s="52">
        <f>'[1]Octubre 2024'!G15</f>
        <v>79702.136096670816</v>
      </c>
      <c r="N10" s="52">
        <f>'[1]Noviembre 2024'!G15</f>
        <v>75833.624595739704</v>
      </c>
      <c r="O10" s="52">
        <f>'[1]Diciembre 2024'!G15</f>
        <v>75645.87081216459</v>
      </c>
    </row>
    <row r="11" spans="1:15" x14ac:dyDescent="0.2">
      <c r="A11" s="44" t="s">
        <v>99</v>
      </c>
      <c r="B11" s="49" t="s">
        <v>23</v>
      </c>
      <c r="C11" s="50">
        <f t="shared" si="0"/>
        <v>191604.89268450238</v>
      </c>
      <c r="D11" s="51">
        <f>'[1]Enero 2024'!G16</f>
        <v>14270.137354810005</v>
      </c>
      <c r="E11" s="52">
        <f>'[1]Febrero 2024'!G16</f>
        <v>23570.797378644787</v>
      </c>
      <c r="F11" s="52">
        <f>'[1]Marzo 2024'!G16</f>
        <v>16682.266333352018</v>
      </c>
      <c r="G11" s="52">
        <f>'[1]Abril 2024'!G16</f>
        <v>16154.244515307282</v>
      </c>
      <c r="H11" s="52">
        <f>'[1]Mayo 2024'!G16</f>
        <v>13799.253259730498</v>
      </c>
      <c r="I11" s="52">
        <f>'[1]Junio 2024'!G16</f>
        <v>14075.071437398217</v>
      </c>
      <c r="J11" s="52">
        <f>'[1]Julio 2024'!G16</f>
        <v>14774.652104635439</v>
      </c>
      <c r="K11" s="52">
        <f>'[1]Agosto 2024'!G16</f>
        <v>15897.142673475653</v>
      </c>
      <c r="L11" s="52">
        <f>'[1]Septiembre 2024'!G16</f>
        <v>16440.37017102382</v>
      </c>
      <c r="M11" s="52">
        <f>'[1]Octubre 2024'!G16</f>
        <v>15838.595911574188</v>
      </c>
      <c r="N11" s="52">
        <f>'[1]Noviembre 2024'!G16</f>
        <v>15069.836208970873</v>
      </c>
      <c r="O11" s="52">
        <f>'[1]Diciembre 2024'!G16</f>
        <v>15032.525335579621</v>
      </c>
    </row>
    <row r="12" spans="1:15" x14ac:dyDescent="0.2">
      <c r="A12" s="44" t="s">
        <v>100</v>
      </c>
      <c r="B12" s="49" t="s">
        <v>24</v>
      </c>
      <c r="C12" s="50">
        <f t="shared" si="0"/>
        <v>150745.76896371765</v>
      </c>
      <c r="D12" s="51">
        <f>'[1]Enero 2024'!G17</f>
        <v>11227.076713071316</v>
      </c>
      <c r="E12" s="52">
        <f>'[1]Febrero 2024'!G17</f>
        <v>18544.401064864778</v>
      </c>
      <c r="F12" s="52">
        <f>'[1]Marzo 2024'!G17</f>
        <v>13124.826987688351</v>
      </c>
      <c r="G12" s="52">
        <f>'[1]Abril 2024'!G17</f>
        <v>12709.404114735737</v>
      </c>
      <c r="H12" s="52">
        <f>'[1]Mayo 2024'!G17</f>
        <v>10856.607128443189</v>
      </c>
      <c r="I12" s="52">
        <f>'[1]Junio 2024'!G17</f>
        <v>11073.607971710562</v>
      </c>
      <c r="J12" s="52">
        <f>'[1]Julio 2024'!G17</f>
        <v>11624.005324081279</v>
      </c>
      <c r="K12" s="52">
        <f>'[1]Agosto 2024'!G17</f>
        <v>12507.128409215449</v>
      </c>
      <c r="L12" s="52">
        <f>'[1]Septiembre 2024'!G17</f>
        <v>12934.51439969208</v>
      </c>
      <c r="M12" s="52">
        <f>'[1]Octubre 2024'!G17</f>
        <v>12461.066554951085</v>
      </c>
      <c r="N12" s="52">
        <f>'[1]Noviembre 2024'!G17</f>
        <v>11856.242372783276</v>
      </c>
      <c r="O12" s="52">
        <f>'[1]Diciembre 2024'!G17</f>
        <v>11826.887922480519</v>
      </c>
    </row>
    <row r="13" spans="1:15" x14ac:dyDescent="0.2">
      <c r="A13" s="44" t="s">
        <v>101</v>
      </c>
      <c r="B13" s="49" t="s">
        <v>25</v>
      </c>
      <c r="C13" s="50">
        <f t="shared" si="0"/>
        <v>464662.505238257</v>
      </c>
      <c r="D13" s="51">
        <f>'[1]Enero 2024'!G18</f>
        <v>34606.620324139411</v>
      </c>
      <c r="E13" s="52">
        <f>'[1]Febrero 2024'!G18</f>
        <v>57161.722787835148</v>
      </c>
      <c r="F13" s="52">
        <f>'[1]Marzo 2024'!G18</f>
        <v>40456.292941699787</v>
      </c>
      <c r="G13" s="52">
        <f>'[1]Abril 2024'!G18</f>
        <v>39175.783152228381</v>
      </c>
      <c r="H13" s="52">
        <f>'[1]Mayo 2024'!G18</f>
        <v>33464.675667972544</v>
      </c>
      <c r="I13" s="52">
        <f>'[1]Junio 2024'!G18</f>
        <v>34133.564461101465</v>
      </c>
      <c r="J13" s="52">
        <f>'[1]Julio 2024'!G18</f>
        <v>35830.122940899571</v>
      </c>
      <c r="K13" s="52">
        <f>'[1]Agosto 2024'!G18</f>
        <v>38552.283489703746</v>
      </c>
      <c r="L13" s="52">
        <f>'[1]Septiembre 2024'!G18</f>
        <v>39869.66868999022</v>
      </c>
      <c r="M13" s="52">
        <f>'[1]Octubre 2024'!G18</f>
        <v>38410.301285191264</v>
      </c>
      <c r="N13" s="52">
        <f>'[1]Noviembre 2024'!G18</f>
        <v>36545.976192376111</v>
      </c>
      <c r="O13" s="52">
        <f>'[1]Diciembre 2024'!G18</f>
        <v>36455.493305119395</v>
      </c>
    </row>
    <row r="14" spans="1:15" x14ac:dyDescent="0.2">
      <c r="A14" s="44" t="s">
        <v>102</v>
      </c>
      <c r="B14" s="49" t="s">
        <v>26</v>
      </c>
      <c r="C14" s="50">
        <f t="shared" si="0"/>
        <v>619375.48122302641</v>
      </c>
      <c r="D14" s="51">
        <f>'[1]Enero 2024'!G19</f>
        <v>46129.162295494061</v>
      </c>
      <c r="E14" s="52">
        <f>'[1]Febrero 2024'!G19</f>
        <v>76194.160622232346</v>
      </c>
      <c r="F14" s="52">
        <f>'[1]Marzo 2024'!G19</f>
        <v>53926.528667116501</v>
      </c>
      <c r="G14" s="52">
        <f>'[1]Abril 2024'!G19</f>
        <v>52219.663236564964</v>
      </c>
      <c r="H14" s="52">
        <f>'[1]Mayo 2024'!G19</f>
        <v>44606.998331391238</v>
      </c>
      <c r="I14" s="52">
        <f>'[1]Junio 2024'!G19</f>
        <v>45498.598823056651</v>
      </c>
      <c r="J14" s="52">
        <f>'[1]Julio 2024'!G19</f>
        <v>47760.039574143622</v>
      </c>
      <c r="K14" s="52">
        <f>'[1]Agosto 2024'!G19</f>
        <v>51388.564537691964</v>
      </c>
      <c r="L14" s="52">
        <f>'[1]Septiembre 2024'!G19</f>
        <v>53144.58333237638</v>
      </c>
      <c r="M14" s="52">
        <f>'[1]Octubre 2024'!G19</f>
        <v>51199.308259740435</v>
      </c>
      <c r="N14" s="52">
        <f>'[1]Noviembre 2024'!G19</f>
        <v>48714.241703904459</v>
      </c>
      <c r="O14" s="52">
        <f>'[1]Diciembre 2024'!G19</f>
        <v>48593.631839313937</v>
      </c>
    </row>
    <row r="15" spans="1:15" x14ac:dyDescent="0.2">
      <c r="A15" s="44" t="s">
        <v>103</v>
      </c>
      <c r="B15" s="49" t="s">
        <v>27</v>
      </c>
      <c r="C15" s="50">
        <f t="shared" si="0"/>
        <v>342935.45700714883</v>
      </c>
      <c r="D15" s="51">
        <f>'[1]Enero 2024'!G20</f>
        <v>25540.767810061119</v>
      </c>
      <c r="E15" s="52">
        <f>'[1]Febrero 2024'!G20</f>
        <v>42187.13863626853</v>
      </c>
      <c r="F15" s="52">
        <f>'[1]Marzo 2024'!G20</f>
        <v>29858.009097727878</v>
      </c>
      <c r="G15" s="52">
        <f>'[1]Abril 2024'!G20</f>
        <v>28912.952836669454</v>
      </c>
      <c r="H15" s="52">
        <f>'[1]Mayo 2024'!G20</f>
        <v>24697.976949759937</v>
      </c>
      <c r="I15" s="52">
        <f>'[1]Junio 2024'!G20</f>
        <v>25191.637792571019</v>
      </c>
      <c r="J15" s="52">
        <f>'[1]Julio 2024'!G20</f>
        <v>26443.750995271959</v>
      </c>
      <c r="K15" s="52">
        <f>'[1]Agosto 2024'!G20</f>
        <v>28452.790591381236</v>
      </c>
      <c r="L15" s="52">
        <f>'[1]Septiembre 2024'!G20</f>
        <v>29425.062058568037</v>
      </c>
      <c r="M15" s="52">
        <f>'[1]Octubre 2024'!G20</f>
        <v>28348.003285234365</v>
      </c>
      <c r="N15" s="52">
        <f>'[1]Noviembre 2024'!G20</f>
        <v>26972.073076734683</v>
      </c>
      <c r="O15" s="52">
        <f>'[1]Diciembre 2024'!G20</f>
        <v>26905.293876900607</v>
      </c>
    </row>
    <row r="16" spans="1:15" x14ac:dyDescent="0.2">
      <c r="A16" s="44" t="s">
        <v>104</v>
      </c>
      <c r="B16" s="49" t="s">
        <v>28</v>
      </c>
      <c r="C16" s="50">
        <f t="shared" si="0"/>
        <v>217494.18661262546</v>
      </c>
      <c r="D16" s="51">
        <f>'[1]Enero 2024'!G21</f>
        <v>16198.291564220997</v>
      </c>
      <c r="E16" s="52">
        <f>'[1]Febrero 2024'!G21</f>
        <v>26755.639335999073</v>
      </c>
      <c r="F16" s="52">
        <f>'[1]Marzo 2024'!G21</f>
        <v>18936.34288870668</v>
      </c>
      <c r="G16" s="52">
        <f>'[1]Abril 2024'!G21</f>
        <v>18336.975752406779</v>
      </c>
      <c r="H16" s="52">
        <f>'[1]Mayo 2024'!G21</f>
        <v>15663.782492906334</v>
      </c>
      <c r="I16" s="52">
        <f>'[1]Junio 2024'!G21</f>
        <v>15976.868705707771</v>
      </c>
      <c r="J16" s="52">
        <f>'[1]Julio 2024'!G21</f>
        <v>16770.975401308788</v>
      </c>
      <c r="K16" s="52">
        <f>'[1]Agosto 2024'!G21</f>
        <v>18045.134791655048</v>
      </c>
      <c r="L16" s="52">
        <f>'[1]Septiembre 2024'!G21</f>
        <v>18661.762170369195</v>
      </c>
      <c r="M16" s="52">
        <f>'[1]Octubre 2024'!G21</f>
        <v>17978.677301033815</v>
      </c>
      <c r="N16" s="52">
        <f>'[1]Noviembre 2024'!G21</f>
        <v>17106.044228487048</v>
      </c>
      <c r="O16" s="52">
        <f>'[1]Diciembre 2024'!G21</f>
        <v>17063.691979823961</v>
      </c>
    </row>
    <row r="17" spans="1:15" x14ac:dyDescent="0.2">
      <c r="A17" s="44" t="s">
        <v>105</v>
      </c>
      <c r="B17" s="49" t="s">
        <v>29</v>
      </c>
      <c r="C17" s="50">
        <f t="shared" si="0"/>
        <v>164778.03909062862</v>
      </c>
      <c r="D17" s="51">
        <f>'[1]Enero 2024'!G22</f>
        <v>12272.156613199633</v>
      </c>
      <c r="E17" s="52">
        <f>'[1]Febrero 2024'!G22</f>
        <v>20270.618967183418</v>
      </c>
      <c r="F17" s="52">
        <f>'[1]Marzo 2024'!G22</f>
        <v>14346.560233843618</v>
      </c>
      <c r="G17" s="52">
        <f>'[1]Abril 2024'!G22</f>
        <v>13892.467446569419</v>
      </c>
      <c r="H17" s="52">
        <f>'[1]Mayo 2024'!G22</f>
        <v>11867.201620980682</v>
      </c>
      <c r="I17" s="52">
        <f>'[1]Junio 2024'!G22</f>
        <v>12104.402132016032</v>
      </c>
      <c r="J17" s="52">
        <f>'[1]Julio 2024'!G22</f>
        <v>12706.033587862394</v>
      </c>
      <c r="K17" s="52">
        <f>'[1]Agosto 2024'!G22</f>
        <v>13671.362772518307</v>
      </c>
      <c r="L17" s="52">
        <f>'[1]Septiembre 2024'!G22</f>
        <v>14138.532272064895</v>
      </c>
      <c r="M17" s="52">
        <f>'[1]Octubre 2024'!G22</f>
        <v>13621.013219925648</v>
      </c>
      <c r="N17" s="52">
        <f>'[1]Noviembre 2024'!G22</f>
        <v>12959.888576644998</v>
      </c>
      <c r="O17" s="52">
        <f>'[1]Diciembre 2024'!G22</f>
        <v>12927.80164781958</v>
      </c>
    </row>
    <row r="18" spans="1:15" x14ac:dyDescent="0.2">
      <c r="A18" s="44" t="s">
        <v>106</v>
      </c>
      <c r="B18" s="49" t="s">
        <v>30</v>
      </c>
      <c r="C18" s="50">
        <f t="shared" si="0"/>
        <v>222664.61513988252</v>
      </c>
      <c r="D18" s="51">
        <f>'[1]Enero 2024'!G23</f>
        <v>16583.369023535553</v>
      </c>
      <c r="E18" s="52">
        <f>'[1]Febrero 2024'!G23</f>
        <v>27391.693674013364</v>
      </c>
      <c r="F18" s="52">
        <f>'[1]Marzo 2024'!G23</f>
        <v>19386.511277106289</v>
      </c>
      <c r="G18" s="52">
        <f>'[1]Abril 2024'!G23</f>
        <v>18772.895553347156</v>
      </c>
      <c r="H18" s="52">
        <f>'[1]Mayo 2024'!G23</f>
        <v>16036.153217418248</v>
      </c>
      <c r="I18" s="52">
        <f>'[1]Junio 2024'!G23</f>
        <v>16356.682341275706</v>
      </c>
      <c r="J18" s="52">
        <f>'[1]Julio 2024'!G23</f>
        <v>17169.667113466116</v>
      </c>
      <c r="K18" s="52">
        <f>'[1]Agosto 2024'!G23</f>
        <v>18474.116738980141</v>
      </c>
      <c r="L18" s="52">
        <f>'[1]Septiembre 2024'!G23</f>
        <v>19105.403028073677</v>
      </c>
      <c r="M18" s="52">
        <f>'[1]Octubre 2024'!G23</f>
        <v>18406.079373003573</v>
      </c>
      <c r="N18" s="52">
        <f>'[1]Noviembre 2024'!G23</f>
        <v>17512.701438249707</v>
      </c>
      <c r="O18" s="52">
        <f>'[1]Diciembre 2024'!G23</f>
        <v>17469.342361413001</v>
      </c>
    </row>
    <row r="19" spans="1:15" x14ac:dyDescent="0.2">
      <c r="A19" s="44" t="s">
        <v>107</v>
      </c>
      <c r="B19" s="49" t="s">
        <v>31</v>
      </c>
      <c r="C19" s="50">
        <f t="shared" si="0"/>
        <v>134445.81481242532</v>
      </c>
      <c r="D19" s="51">
        <f>'[1]Enero 2024'!G24</f>
        <v>10013.10674937602</v>
      </c>
      <c r="E19" s="52">
        <f>'[1]Febrero 2024'!G24</f>
        <v>16539.217840165289</v>
      </c>
      <c r="F19" s="52">
        <f>'[1]Marzo 2024'!G24</f>
        <v>11705.655626438043</v>
      </c>
      <c r="G19" s="52">
        <f>'[1]Abril 2024'!G24</f>
        <v>11335.151916584166</v>
      </c>
      <c r="H19" s="52">
        <f>'[1]Mayo 2024'!G24</f>
        <v>9682.6955842007155</v>
      </c>
      <c r="I19" s="52">
        <f>'[1]Junio 2024'!G24</f>
        <v>9876.2323938148365</v>
      </c>
      <c r="J19" s="52">
        <f>'[1]Julio 2024'!G24</f>
        <v>10367.115959030476</v>
      </c>
      <c r="K19" s="52">
        <f>'[1]Agosto 2024'!G24</f>
        <v>11154.748033726404</v>
      </c>
      <c r="L19" s="52">
        <f>'[1]Septiembre 2024'!G24</f>
        <v>11535.921303955143</v>
      </c>
      <c r="M19" s="52">
        <f>'[1]Octubre 2024'!G24</f>
        <v>11113.666790976342</v>
      </c>
      <c r="N19" s="52">
        <f>'[1]Noviembre 2024'!G24</f>
        <v>10574.241501969515</v>
      </c>
      <c r="O19" s="52">
        <f>'[1]Diciembre 2024'!G24</f>
        <v>10548.061112188392</v>
      </c>
    </row>
    <row r="20" spans="1:15" x14ac:dyDescent="0.2">
      <c r="A20" s="44" t="s">
        <v>108</v>
      </c>
      <c r="B20" s="49" t="s">
        <v>32</v>
      </c>
      <c r="C20" s="50">
        <f t="shared" si="0"/>
        <v>168310.50021610237</v>
      </c>
      <c r="D20" s="51">
        <f>'[1]Enero 2024'!G25</f>
        <v>12535.24334733664</v>
      </c>
      <c r="E20" s="52">
        <f>'[1]Febrero 2024'!G25</f>
        <v>20705.17428709157</v>
      </c>
      <c r="F20" s="52">
        <f>'[1]Marzo 2024'!G25</f>
        <v>14654.117397346741</v>
      </c>
      <c r="G20" s="52">
        <f>'[1]Abril 2024'!G25</f>
        <v>14190.289908001459</v>
      </c>
      <c r="H20" s="52">
        <f>'[1]Mayo 2024'!G25</f>
        <v>12121.607054044593</v>
      </c>
      <c r="I20" s="52">
        <f>'[1]Junio 2024'!G25</f>
        <v>12363.89259697375</v>
      </c>
      <c r="J20" s="52">
        <f>'[1]Julio 2024'!G25</f>
        <v>12978.421643672435</v>
      </c>
      <c r="K20" s="52">
        <f>'[1]Agosto 2024'!G25</f>
        <v>13964.445259679162</v>
      </c>
      <c r="L20" s="52">
        <f>'[1]Septiembre 2024'!G25</f>
        <v>14441.629795848728</v>
      </c>
      <c r="M20" s="52">
        <f>'[1]Octubre 2024'!G25</f>
        <v>13913.016328801628</v>
      </c>
      <c r="N20" s="52">
        <f>'[1]Noviembre 2024'!G25</f>
        <v>13237.718697941018</v>
      </c>
      <c r="O20" s="52">
        <f>'[1]Diciembre 2024'!G25</f>
        <v>13204.943899364649</v>
      </c>
    </row>
    <row r="21" spans="1:15" x14ac:dyDescent="0.2">
      <c r="A21" s="44" t="s">
        <v>109</v>
      </c>
      <c r="B21" s="49" t="s">
        <v>33</v>
      </c>
      <c r="C21" s="50">
        <f t="shared" si="0"/>
        <v>784548.62583981</v>
      </c>
      <c r="D21" s="51">
        <f>'[1]Enero 2024'!G26</f>
        <v>58430.745141233361</v>
      </c>
      <c r="E21" s="52">
        <f>'[1]Febrero 2024'!G26</f>
        <v>96513.384571103321</v>
      </c>
      <c r="F21" s="52">
        <f>'[1]Marzo 2024'!G26</f>
        <v>68307.489147867935</v>
      </c>
      <c r="G21" s="52">
        <f>'[1]Abril 2024'!G26</f>
        <v>66145.442104306494</v>
      </c>
      <c r="H21" s="52">
        <f>'[1]Mayo 2024'!G26</f>
        <v>56502.655182002745</v>
      </c>
      <c r="I21" s="52">
        <f>'[1]Junio 2024'!G26</f>
        <v>57632.024945159901</v>
      </c>
      <c r="J21" s="52">
        <f>'[1]Julio 2024'!G26</f>
        <v>60496.53974671461</v>
      </c>
      <c r="K21" s="52">
        <f>'[1]Agosto 2024'!G26</f>
        <v>65092.708565596593</v>
      </c>
      <c r="L21" s="52">
        <f>'[1]Septiembre 2024'!G26</f>
        <v>67317.017040963023</v>
      </c>
      <c r="M21" s="52">
        <f>'[1]Octubre 2024'!G26</f>
        <v>64852.982006667859</v>
      </c>
      <c r="N21" s="52">
        <f>'[1]Noviembre 2024'!G26</f>
        <v>61705.205559896393</v>
      </c>
      <c r="O21" s="52">
        <f>'[1]Diciembre 2024'!G26</f>
        <v>61552.431828297631</v>
      </c>
    </row>
    <row r="22" spans="1:15" x14ac:dyDescent="0.2">
      <c r="A22" s="44" t="s">
        <v>110</v>
      </c>
      <c r="B22" s="49" t="s">
        <v>34</v>
      </c>
      <c r="C22" s="50">
        <f t="shared" si="0"/>
        <v>216046.62414870149</v>
      </c>
      <c r="D22" s="51">
        <f>'[1]Enero 2024'!G27</f>
        <v>16090.481607489484</v>
      </c>
      <c r="E22" s="52">
        <f>'[1]Febrero 2024'!G27</f>
        <v>26577.563499562752</v>
      </c>
      <c r="F22" s="52">
        <f>'[1]Marzo 2024'!G27</f>
        <v>18810.309454909628</v>
      </c>
      <c r="G22" s="52">
        <f>'[1]Abril 2024'!G27</f>
        <v>18214.931488996903</v>
      </c>
      <c r="H22" s="52">
        <f>'[1]Mayo 2024'!G27</f>
        <v>15559.530034792659</v>
      </c>
      <c r="I22" s="52">
        <f>'[1]Junio 2024'!G27</f>
        <v>15870.532459256201</v>
      </c>
      <c r="J22" s="52">
        <f>'[1]Julio 2024'!G27</f>
        <v>16659.353868556896</v>
      </c>
      <c r="K22" s="52">
        <f>'[1]Agosto 2024'!G27</f>
        <v>17925.032915886877</v>
      </c>
      <c r="L22" s="52">
        <f>'[1]Septiembre 2024'!G27</f>
        <v>18537.556246297227</v>
      </c>
      <c r="M22" s="52">
        <f>'[1]Octubre 2024'!G27</f>
        <v>17859.017742232219</v>
      </c>
      <c r="N22" s="52">
        <f>'[1]Noviembre 2024'!G27</f>
        <v>16992.192599084716</v>
      </c>
      <c r="O22" s="52">
        <f>'[1]Diciembre 2024'!G27</f>
        <v>16950.122231635942</v>
      </c>
    </row>
    <row r="23" spans="1:15" x14ac:dyDescent="0.2">
      <c r="A23" s="44" t="s">
        <v>111</v>
      </c>
      <c r="B23" s="49" t="s">
        <v>35</v>
      </c>
      <c r="C23" s="50">
        <f t="shared" si="0"/>
        <v>360664.6911023602</v>
      </c>
      <c r="D23" s="51">
        <f>'[1]Enero 2024'!G28</f>
        <v>26861.186105176552</v>
      </c>
      <c r="E23" s="52">
        <f>'[1]Febrero 2024'!G28</f>
        <v>44368.148623445057</v>
      </c>
      <c r="F23" s="52">
        <f>'[1]Marzo 2024'!G28</f>
        <v>31401.622107389729</v>
      </c>
      <c r="G23" s="52">
        <f>'[1]Abril 2024'!G28</f>
        <v>30407.707895532996</v>
      </c>
      <c r="H23" s="52">
        <f>'[1]Mayo 2024'!G28</f>
        <v>25974.824257535696</v>
      </c>
      <c r="I23" s="52">
        <f>'[1]Junio 2024'!G28</f>
        <v>26494.006604370359</v>
      </c>
      <c r="J23" s="52">
        <f>'[1]Julio 2024'!G28</f>
        <v>27810.852128068738</v>
      </c>
      <c r="K23" s="52">
        <f>'[1]Agosto 2024'!G28</f>
        <v>29923.755972036255</v>
      </c>
      <c r="L23" s="52">
        <f>'[1]Septiembre 2024'!G28</f>
        <v>30946.292374194454</v>
      </c>
      <c r="M23" s="52">
        <f>'[1]Octubre 2024'!G28</f>
        <v>29813.551323812553</v>
      </c>
      <c r="N23" s="52">
        <f>'[1]Noviembre 2024'!G28</f>
        <v>28366.487646122907</v>
      </c>
      <c r="O23" s="52">
        <f>'[1]Diciembre 2024'!G28</f>
        <v>28296.256064674857</v>
      </c>
    </row>
    <row r="24" spans="1:15" x14ac:dyDescent="0.2">
      <c r="A24" s="44" t="s">
        <v>112</v>
      </c>
      <c r="B24" s="49" t="s">
        <v>36</v>
      </c>
      <c r="C24" s="50">
        <f t="shared" si="0"/>
        <v>177162.01145615493</v>
      </c>
      <c r="D24" s="51">
        <f>'[1]Enero 2024'!G29</f>
        <v>13194.476415049485</v>
      </c>
      <c r="E24" s="52">
        <f>'[1]Febrero 2024'!G29</f>
        <v>21794.067034092655</v>
      </c>
      <c r="F24" s="52">
        <f>'[1]Marzo 2024'!G29</f>
        <v>15424.782832296562</v>
      </c>
      <c r="G24" s="52">
        <f>'[1]Abril 2024'!G29</f>
        <v>14936.562484335131</v>
      </c>
      <c r="H24" s="52">
        <f>'[1]Mayo 2024'!G29</f>
        <v>12759.086836640541</v>
      </c>
      <c r="I24" s="52">
        <f>'[1]Junio 2024'!G29</f>
        <v>13014.114265570786</v>
      </c>
      <c r="J24" s="52">
        <f>'[1]Julio 2024'!G29</f>
        <v>13660.961621330454</v>
      </c>
      <c r="K24" s="52">
        <f>'[1]Agosto 2024'!G29</f>
        <v>14698.840582718691</v>
      </c>
      <c r="L24" s="52">
        <f>'[1]Septiembre 2024'!G29</f>
        <v>15201.120429519864</v>
      </c>
      <c r="M24" s="52">
        <f>'[1]Octubre 2024'!G29</f>
        <v>14644.706985411302</v>
      </c>
      <c r="N24" s="52">
        <f>'[1]Noviembre 2024'!G29</f>
        <v>13933.895203251344</v>
      </c>
      <c r="O24" s="52">
        <f>'[1]Diciembre 2024'!G29</f>
        <v>13899.396765938136</v>
      </c>
    </row>
    <row r="25" spans="1:15" x14ac:dyDescent="0.2">
      <c r="A25" s="44" t="s">
        <v>113</v>
      </c>
      <c r="B25" s="49" t="s">
        <v>37</v>
      </c>
      <c r="C25" s="50">
        <f t="shared" si="0"/>
        <v>230752.50805079605</v>
      </c>
      <c r="D25" s="51">
        <f>'[1]Enero 2024'!G30</f>
        <v>17185.730169603852</v>
      </c>
      <c r="E25" s="52">
        <f>'[1]Febrero 2024'!G30</f>
        <v>28386.647833859515</v>
      </c>
      <c r="F25" s="52">
        <f>'[1]Marzo 2024'!G30</f>
        <v>20090.691539546962</v>
      </c>
      <c r="G25" s="52">
        <f>'[1]Abril 2024'!G30</f>
        <v>19454.787324825316</v>
      </c>
      <c r="H25" s="52">
        <f>'[1]Mayo 2024'!G30</f>
        <v>16618.637730478396</v>
      </c>
      <c r="I25" s="52">
        <f>'[1]Junio 2024'!G30</f>
        <v>16950.809500056461</v>
      </c>
      <c r="J25" s="52">
        <f>'[1]Julio 2024'!G30</f>
        <v>17793.324486428181</v>
      </c>
      <c r="K25" s="52">
        <f>'[1]Agosto 2024'!G30</f>
        <v>19145.155905731986</v>
      </c>
      <c r="L25" s="52">
        <f>'[1]Septiembre 2024'!G30</f>
        <v>19799.372537390769</v>
      </c>
      <c r="M25" s="52">
        <f>'[1]Octubre 2024'!G30</f>
        <v>19074.647204426212</v>
      </c>
      <c r="N25" s="52">
        <f>'[1]Noviembre 2024'!G30</f>
        <v>18148.818918004556</v>
      </c>
      <c r="O25" s="52">
        <f>'[1]Diciembre 2024'!G30</f>
        <v>18103.884900443878</v>
      </c>
    </row>
    <row r="26" spans="1:15" x14ac:dyDescent="0.2">
      <c r="A26" s="44" t="s">
        <v>114</v>
      </c>
      <c r="B26" s="49" t="s">
        <v>38</v>
      </c>
      <c r="C26" s="50">
        <f t="shared" si="0"/>
        <v>143026.96644574383</v>
      </c>
      <c r="D26" s="51">
        <f>'[1]Enero 2024'!G31</f>
        <v>10652.204273214</v>
      </c>
      <c r="E26" s="52">
        <f>'[1]Febrero 2024'!G31</f>
        <v>17594.851564286451</v>
      </c>
      <c r="F26" s="52">
        <f>'[1]Marzo 2024'!G31</f>
        <v>12452.781939280245</v>
      </c>
      <c r="G26" s="52">
        <f>'[1]Abril 2024'!G31</f>
        <v>12058.630423658677</v>
      </c>
      <c r="H26" s="52">
        <f>'[1]Mayo 2024'!G31</f>
        <v>10300.704252921363</v>
      </c>
      <c r="I26" s="52">
        <f>'[1]Junio 2024'!G31</f>
        <v>10506.593761741813</v>
      </c>
      <c r="J26" s="52">
        <f>'[1]Julio 2024'!G31</f>
        <v>11028.808509064505</v>
      </c>
      <c r="K26" s="52">
        <f>'[1]Agosto 2024'!G31</f>
        <v>11866.712065053182</v>
      </c>
      <c r="L26" s="52">
        <f>'[1]Septiembre 2024'!G31</f>
        <v>12272.214137446304</v>
      </c>
      <c r="M26" s="52">
        <f>'[1]Octubre 2024'!G31</f>
        <v>11823.008766913628</v>
      </c>
      <c r="N26" s="52">
        <f>'[1]Noviembre 2024'!G31</f>
        <v>11249.154067022777</v>
      </c>
      <c r="O26" s="52">
        <f>'[1]Diciembre 2024'!G31</f>
        <v>11221.302685140899</v>
      </c>
    </row>
    <row r="27" spans="1:15" x14ac:dyDescent="0.2">
      <c r="A27" s="44" t="s">
        <v>115</v>
      </c>
      <c r="B27" s="49" t="s">
        <v>39</v>
      </c>
      <c r="C27" s="50">
        <f t="shared" si="0"/>
        <v>177002.72796610961</v>
      </c>
      <c r="D27" s="51">
        <f>'[1]Enero 2024'!G32</f>
        <v>13182.613475385189</v>
      </c>
      <c r="E27" s="52">
        <f>'[1]Febrero 2024'!G32</f>
        <v>21774.4723420312</v>
      </c>
      <c r="F27" s="52">
        <f>'[1]Marzo 2024'!G32</f>
        <v>15410.914660319257</v>
      </c>
      <c r="G27" s="52">
        <f>'[1]Abril 2024'!G32</f>
        <v>14923.133263351298</v>
      </c>
      <c r="H27" s="52">
        <f>'[1]Mayo 2024'!G32</f>
        <v>12747.615348681995</v>
      </c>
      <c r="I27" s="52">
        <f>'[1]Junio 2024'!G32</f>
        <v>13002.413486588708</v>
      </c>
      <c r="J27" s="52">
        <f>'[1]Julio 2024'!G32</f>
        <v>13648.679272385916</v>
      </c>
      <c r="K27" s="52">
        <f>'[1]Agosto 2024'!G32</f>
        <v>14685.625093639563</v>
      </c>
      <c r="L27" s="52">
        <f>'[1]Septiembre 2024'!G32</f>
        <v>15187.453348779973</v>
      </c>
      <c r="M27" s="52">
        <f>'[1]Octubre 2024'!G32</f>
        <v>14631.540166971194</v>
      </c>
      <c r="N27" s="52">
        <f>'[1]Noviembre 2024'!G32</f>
        <v>13921.36746415165</v>
      </c>
      <c r="O27" s="52">
        <f>'[1]Diciembre 2024'!G32</f>
        <v>13886.900043823694</v>
      </c>
    </row>
    <row r="28" spans="1:15" x14ac:dyDescent="0.2">
      <c r="A28" s="44" t="s">
        <v>116</v>
      </c>
      <c r="B28" s="49" t="s">
        <v>40</v>
      </c>
      <c r="C28" s="50">
        <f t="shared" si="0"/>
        <v>141496.25199951528</v>
      </c>
      <c r="D28" s="51">
        <f>'[1]Enero 2024'!G33</f>
        <v>10538.201415079051</v>
      </c>
      <c r="E28" s="52">
        <f>'[1]Febrero 2024'!G33</f>
        <v>17406.546560426101</v>
      </c>
      <c r="F28" s="52">
        <f>'[1]Marzo 2024'!G33</f>
        <v>12319.508797271594</v>
      </c>
      <c r="G28" s="52">
        <f>'[1]Abril 2024'!G33</f>
        <v>11929.575600991877</v>
      </c>
      <c r="H28" s="52">
        <f>'[1]Mayo 2024'!G33</f>
        <v>10190.463245941357</v>
      </c>
      <c r="I28" s="52">
        <f>'[1]Junio 2024'!G33</f>
        <v>10394.149267871813</v>
      </c>
      <c r="J28" s="52">
        <f>'[1]Julio 2024'!G33</f>
        <v>10910.775127464978</v>
      </c>
      <c r="K28" s="52">
        <f>'[1]Agosto 2024'!G33</f>
        <v>11739.711206134021</v>
      </c>
      <c r="L28" s="52">
        <f>'[1]Septiembre 2024'!G33</f>
        <v>12140.873482364135</v>
      </c>
      <c r="M28" s="52">
        <f>'[1]Octubre 2024'!G33</f>
        <v>11696.475632868121</v>
      </c>
      <c r="N28" s="52">
        <f>'[1]Noviembre 2024'!G33</f>
        <v>11128.762485867523</v>
      </c>
      <c r="O28" s="52">
        <f>'[1]Diciembre 2024'!G33</f>
        <v>11101.209177234723</v>
      </c>
    </row>
    <row r="29" spans="1:15" x14ac:dyDescent="0.2">
      <c r="A29" s="44" t="s">
        <v>117</v>
      </c>
      <c r="B29" s="49" t="s">
        <v>41</v>
      </c>
      <c r="C29" s="50">
        <f t="shared" si="0"/>
        <v>249032.06733607879</v>
      </c>
      <c r="D29" s="51">
        <f>'[1]Enero 2024'!G34</f>
        <v>18547.134975773894</v>
      </c>
      <c r="E29" s="52">
        <f>'[1]Febrero 2024'!G34</f>
        <v>30635.357572153018</v>
      </c>
      <c r="F29" s="52">
        <f>'[1]Marzo 2024'!G34</f>
        <v>21682.219147119624</v>
      </c>
      <c r="G29" s="52">
        <f>'[1]Abril 2024'!G34</f>
        <v>20995.940403900084</v>
      </c>
      <c r="H29" s="52">
        <f>'[1]Mayo 2024'!G34</f>
        <v>17935.119081866542</v>
      </c>
      <c r="I29" s="52">
        <f>'[1]Junio 2024'!G34</f>
        <v>18293.604557008155</v>
      </c>
      <c r="J29" s="52">
        <f>'[1]Julio 2024'!G34</f>
        <v>19202.861191270134</v>
      </c>
      <c r="K29" s="52">
        <f>'[1]Agosto 2024'!G34</f>
        <v>20661.780861885309</v>
      </c>
      <c r="L29" s="52">
        <f>'[1]Septiembre 2024'!G34</f>
        <v>21367.822679778652</v>
      </c>
      <c r="M29" s="52">
        <f>'[1]Octubre 2024'!G34</f>
        <v>20585.686661221222</v>
      </c>
      <c r="N29" s="52">
        <f>'[1]Noviembre 2024'!G34</f>
        <v>19586.516883551671</v>
      </c>
      <c r="O29" s="52">
        <f>'[1]Diciembre 2024'!G34</f>
        <v>19538.023320550448</v>
      </c>
    </row>
    <row r="30" spans="1:15" x14ac:dyDescent="0.2">
      <c r="A30" s="44" t="s">
        <v>118</v>
      </c>
      <c r="B30" s="49" t="s">
        <v>42</v>
      </c>
      <c r="C30" s="50">
        <f t="shared" si="0"/>
        <v>291472.01764804608</v>
      </c>
      <c r="D30" s="51">
        <f>'[1]Enero 2024'!G35</f>
        <v>21707.930672574334</v>
      </c>
      <c r="E30" s="52">
        <f>'[1]Febrero 2024'!G35</f>
        <v>35856.223571698785</v>
      </c>
      <c r="F30" s="52">
        <f>'[1]Marzo 2024'!G35</f>
        <v>25377.294697430611</v>
      </c>
      <c r="G30" s="52">
        <f>'[1]Abril 2024'!G35</f>
        <v>24574.060591498324</v>
      </c>
      <c r="H30" s="52">
        <f>'[1]Mayo 2024'!G35</f>
        <v>20991.615262522704</v>
      </c>
      <c r="I30" s="52">
        <f>'[1]Junio 2024'!G35</f>
        <v>21411.193696154842</v>
      </c>
      <c r="J30" s="52">
        <f>'[1]Julio 2024'!G35</f>
        <v>22475.405500615154</v>
      </c>
      <c r="K30" s="52">
        <f>'[1]Agosto 2024'!G35</f>
        <v>24182.95370727545</v>
      </c>
      <c r="L30" s="52">
        <f>'[1]Septiembre 2024'!G35</f>
        <v>25009.318903559764</v>
      </c>
      <c r="M30" s="52">
        <f>'[1]Octubre 2024'!G35</f>
        <v>24093.891561841203</v>
      </c>
      <c r="N30" s="52">
        <f>'[1]Noviembre 2024'!G35</f>
        <v>22924.443650230423</v>
      </c>
      <c r="O30" s="52">
        <f>'[1]Diciembre 2024'!G35</f>
        <v>22867.685832644489</v>
      </c>
    </row>
    <row r="31" spans="1:15" x14ac:dyDescent="0.2">
      <c r="A31" s="44" t="s">
        <v>119</v>
      </c>
      <c r="B31" s="49" t="s">
        <v>43</v>
      </c>
      <c r="C31" s="50">
        <f t="shared" si="0"/>
        <v>300779.44288345182</v>
      </c>
      <c r="D31" s="51">
        <f>'[1]Enero 2024'!G36</f>
        <v>22401.118798764637</v>
      </c>
      <c r="E31" s="52">
        <f>'[1]Febrero 2024'!G36</f>
        <v>37001.201819732742</v>
      </c>
      <c r="F31" s="52">
        <f>'[1]Marzo 2024'!G36</f>
        <v>26187.654727800327</v>
      </c>
      <c r="G31" s="52">
        <f>'[1]Abril 2024'!G36</f>
        <v>25358.771362471482</v>
      </c>
      <c r="H31" s="52">
        <f>'[1]Mayo 2024'!G36</f>
        <v>21661.929659091129</v>
      </c>
      <c r="I31" s="52">
        <f>'[1]Junio 2024'!G36</f>
        <v>22094.906273903511</v>
      </c>
      <c r="J31" s="52">
        <f>'[1]Julio 2024'!G36</f>
        <v>23193.101003670265</v>
      </c>
      <c r="K31" s="52">
        <f>'[1]Agosto 2024'!G36</f>
        <v>24955.175464334581</v>
      </c>
      <c r="L31" s="52">
        <f>'[1]Septiembre 2024'!G36</f>
        <v>25807.928553163849</v>
      </c>
      <c r="M31" s="52">
        <f>'[1]Octubre 2024'!G36</f>
        <v>24863.26934345932</v>
      </c>
      <c r="N31" s="52">
        <f>'[1]Noviembre 2024'!G36</f>
        <v>23656.478056344265</v>
      </c>
      <c r="O31" s="52">
        <f>'[1]Diciembre 2024'!G36</f>
        <v>23597.907820715707</v>
      </c>
    </row>
    <row r="32" spans="1:15" x14ac:dyDescent="0.2">
      <c r="A32" s="44" t="s">
        <v>120</v>
      </c>
      <c r="B32" s="49" t="s">
        <v>44</v>
      </c>
      <c r="C32" s="50">
        <f t="shared" si="0"/>
        <v>324954.83001551958</v>
      </c>
      <c r="D32" s="51">
        <f>'[1]Enero 2024'!G37</f>
        <v>24201.626552751739</v>
      </c>
      <c r="E32" s="52">
        <f>'[1]Febrero 2024'!G37</f>
        <v>39975.202867704698</v>
      </c>
      <c r="F32" s="52">
        <f>'[1]Marzo 2024'!G37</f>
        <v>28292.508321038793</v>
      </c>
      <c r="G32" s="52">
        <f>'[1]Abril 2024'!G37</f>
        <v>27397.002795458393</v>
      </c>
      <c r="H32" s="52">
        <f>'[1]Mayo 2024'!G37</f>
        <v>23403.024497607308</v>
      </c>
      <c r="I32" s="52">
        <f>'[1]Junio 2024'!G37</f>
        <v>23870.801952470039</v>
      </c>
      <c r="J32" s="52">
        <f>'[1]Julio 2024'!G37</f>
        <v>25057.264957767828</v>
      </c>
      <c r="K32" s="52">
        <f>'[1]Agosto 2024'!G37</f>
        <v>26960.967555759988</v>
      </c>
      <c r="L32" s="52">
        <f>'[1]Septiembre 2024'!G37</f>
        <v>27882.261352866659</v>
      </c>
      <c r="M32" s="52">
        <f>'[1]Octubre 2024'!G37</f>
        <v>26861.6744072652</v>
      </c>
      <c r="N32" s="52">
        <f>'[1]Noviembre 2024'!G37</f>
        <v>25557.886309883033</v>
      </c>
      <c r="O32" s="52">
        <f>'[1]Diciembre 2024'!G37</f>
        <v>25494.608444945898</v>
      </c>
    </row>
    <row r="33" spans="1:15" x14ac:dyDescent="0.2">
      <c r="A33" s="44" t="s">
        <v>121</v>
      </c>
      <c r="B33" s="49" t="s">
        <v>45</v>
      </c>
      <c r="C33" s="50">
        <f t="shared" si="0"/>
        <v>173608.64917149363</v>
      </c>
      <c r="D33" s="51">
        <f>'[1]Enero 2024'!G38</f>
        <v>12929.833027487284</v>
      </c>
      <c r="E33" s="52">
        <f>'[1]Febrero 2024'!G38</f>
        <v>21356.940501198831</v>
      </c>
      <c r="F33" s="52">
        <f>'[1]Marzo 2024'!G38</f>
        <v>15115.40588904065</v>
      </c>
      <c r="G33" s="52">
        <f>'[1]Abril 2024'!G38</f>
        <v>14636.977842243508</v>
      </c>
      <c r="H33" s="52">
        <f>'[1]Mayo 2024'!G38</f>
        <v>12503.176116394188</v>
      </c>
      <c r="I33" s="52">
        <f>'[1]Junio 2024'!G38</f>
        <v>12753.088425891849</v>
      </c>
      <c r="J33" s="52">
        <f>'[1]Julio 2024'!G38</f>
        <v>13386.961877263113</v>
      </c>
      <c r="K33" s="52">
        <f>'[1]Agosto 2024'!G38</f>
        <v>14404.02396077145</v>
      </c>
      <c r="L33" s="52">
        <f>'[1]Septiembre 2024'!G38</f>
        <v>14896.229513149687</v>
      </c>
      <c r="M33" s="52">
        <f>'[1]Octubre 2024'!G38</f>
        <v>14350.976128303962</v>
      </c>
      <c r="N33" s="52">
        <f>'[1]Noviembre 2024'!G38</f>
        <v>13654.421193633259</v>
      </c>
      <c r="O33" s="52">
        <f>'[1]Diciembre 2024'!G38</f>
        <v>13620.614696115839</v>
      </c>
    </row>
    <row r="34" spans="1:15" x14ac:dyDescent="0.2">
      <c r="A34" s="44" t="s">
        <v>122</v>
      </c>
      <c r="B34" s="49" t="s">
        <v>46</v>
      </c>
      <c r="C34" s="50">
        <f t="shared" si="0"/>
        <v>155761.39695911674</v>
      </c>
      <c r="D34" s="51">
        <f>'[1]Enero 2024'!G39</f>
        <v>11600.625109524997</v>
      </c>
      <c r="E34" s="52">
        <f>'[1]Febrero 2024'!G39</f>
        <v>19161.412194120629</v>
      </c>
      <c r="F34" s="52">
        <f>'[1]Marzo 2024'!G39</f>
        <v>13561.517517225293</v>
      </c>
      <c r="G34" s="52">
        <f>'[1]Abril 2024'!G39</f>
        <v>13132.272653739652</v>
      </c>
      <c r="H34" s="52">
        <f>'[1]Mayo 2024'!G39</f>
        <v>11217.829224577608</v>
      </c>
      <c r="I34" s="52">
        <f>'[1]Junio 2024'!G39</f>
        <v>11442.050141164444</v>
      </c>
      <c r="J34" s="52">
        <f>'[1]Julio 2024'!G39</f>
        <v>12010.760368172516</v>
      </c>
      <c r="K34" s="52">
        <f>'[1]Agosto 2024'!G39</f>
        <v>12923.266811125824</v>
      </c>
      <c r="L34" s="52">
        <f>'[1]Septiembre 2024'!G39</f>
        <v>13364.872830153918</v>
      </c>
      <c r="M34" s="52">
        <f>'[1]Octubre 2024'!G39</f>
        <v>12875.672382333125</v>
      </c>
      <c r="N34" s="52">
        <f>'[1]Noviembre 2024'!G39</f>
        <v>12250.724430714079</v>
      </c>
      <c r="O34" s="52">
        <f>'[1]Diciembre 2024'!G39</f>
        <v>12220.393296264627</v>
      </c>
    </row>
    <row r="35" spans="1:15" x14ac:dyDescent="0.2">
      <c r="A35" s="44" t="s">
        <v>123</v>
      </c>
      <c r="B35" s="49" t="s">
        <v>47</v>
      </c>
      <c r="C35" s="50">
        <f t="shared" si="0"/>
        <v>190519.95306989973</v>
      </c>
      <c r="D35" s="51">
        <f>'[1]Enero 2024'!G40</f>
        <v>14189.334421726515</v>
      </c>
      <c r="E35" s="52">
        <f>'[1]Febrero 2024'!G40</f>
        <v>23437.330578994879</v>
      </c>
      <c r="F35" s="52">
        <f>'[1]Marzo 2024'!G40</f>
        <v>16587.805010612159</v>
      </c>
      <c r="G35" s="52">
        <f>'[1]Abril 2024'!G40</f>
        <v>16062.773052480423</v>
      </c>
      <c r="H35" s="52">
        <f>'[1]Mayo 2024'!G40</f>
        <v>13721.116651089358</v>
      </c>
      <c r="I35" s="52">
        <f>'[1]Junio 2024'!G40</f>
        <v>13995.373041564762</v>
      </c>
      <c r="J35" s="52">
        <f>'[1]Julio 2024'!G40</f>
        <v>14690.992417579921</v>
      </c>
      <c r="K35" s="52">
        <f>'[1]Agosto 2024'!G40</f>
        <v>15807.127018844934</v>
      </c>
      <c r="L35" s="52">
        <f>'[1]Septiembre 2024'!G40</f>
        <v>16347.278556152349</v>
      </c>
      <c r="M35" s="52">
        <f>'[1]Octubre 2024'!G40</f>
        <v>15748.911770927289</v>
      </c>
      <c r="N35" s="52">
        <f>'[1]Noviembre 2024'!G40</f>
        <v>14984.505077497066</v>
      </c>
      <c r="O35" s="52">
        <f>'[1]Diciembre 2024'!G40</f>
        <v>14947.405472430071</v>
      </c>
    </row>
    <row r="36" spans="1:15" x14ac:dyDescent="0.2">
      <c r="A36" s="44" t="s">
        <v>124</v>
      </c>
      <c r="B36" s="49" t="s">
        <v>48</v>
      </c>
      <c r="C36" s="50">
        <f t="shared" si="0"/>
        <v>151790.61066867903</v>
      </c>
      <c r="D36" s="51">
        <f>'[1]Enero 2024'!G41</f>
        <v>11304.893278373664</v>
      </c>
      <c r="E36" s="52">
        <f>'[1]Febrero 2024'!G41</f>
        <v>18672.935111022754</v>
      </c>
      <c r="F36" s="52">
        <f>'[1]Marzo 2024'!G41</f>
        <v>13215.797146926721</v>
      </c>
      <c r="G36" s="52">
        <f>'[1]Abril 2024'!G41</f>
        <v>12797.494915264144</v>
      </c>
      <c r="H36" s="52">
        <f>'[1]Mayo 2024'!G41</f>
        <v>10931.855913070167</v>
      </c>
      <c r="I36" s="52">
        <f>'[1]Junio 2024'!G41</f>
        <v>11150.360821974778</v>
      </c>
      <c r="J36" s="52">
        <f>'[1]Julio 2024'!G41</f>
        <v>11704.573061569268</v>
      </c>
      <c r="K36" s="52">
        <f>'[1]Agosto 2024'!G41</f>
        <v>12593.817206261561</v>
      </c>
      <c r="L36" s="52">
        <f>'[1]Septiembre 2024'!G41</f>
        <v>13024.165473623547</v>
      </c>
      <c r="M36" s="52">
        <f>'[1]Octubre 2024'!G41</f>
        <v>12547.436090324556</v>
      </c>
      <c r="N36" s="52">
        <f>'[1]Noviembre 2024'!G41</f>
        <v>11938.419780350821</v>
      </c>
      <c r="O36" s="52">
        <f>'[1]Diciembre 2024'!G41</f>
        <v>11908.861869917055</v>
      </c>
    </row>
    <row r="37" spans="1:15" x14ac:dyDescent="0.2">
      <c r="A37" s="44" t="s">
        <v>125</v>
      </c>
      <c r="B37" s="49" t="s">
        <v>49</v>
      </c>
      <c r="C37" s="50">
        <f t="shared" si="0"/>
        <v>155448.46834758885</v>
      </c>
      <c r="D37" s="51">
        <f>'[1]Enero 2024'!G42</f>
        <v>11577.319158376316</v>
      </c>
      <c r="E37" s="52">
        <f>'[1]Febrero 2024'!G42</f>
        <v>19122.916429252815</v>
      </c>
      <c r="F37" s="52">
        <f>'[1]Marzo 2024'!G42</f>
        <v>13534.272083313383</v>
      </c>
      <c r="G37" s="52">
        <f>'[1]Abril 2024'!G42</f>
        <v>13105.88958368527</v>
      </c>
      <c r="H37" s="52">
        <f>'[1]Mayo 2024'!G42</f>
        <v>11195.292320106179</v>
      </c>
      <c r="I37" s="52">
        <f>'[1]Junio 2024'!G42</f>
        <v>11419.062771163861</v>
      </c>
      <c r="J37" s="52">
        <f>'[1]Julio 2024'!G42</f>
        <v>11986.630444848877</v>
      </c>
      <c r="K37" s="52">
        <f>'[1]Agosto 2024'!G42</f>
        <v>12897.303639129674</v>
      </c>
      <c r="L37" s="52">
        <f>'[1]Septiembre 2024'!G42</f>
        <v>13338.022460424087</v>
      </c>
      <c r="M37" s="52">
        <f>'[1]Octubre 2024'!G42</f>
        <v>12849.804828755976</v>
      </c>
      <c r="N37" s="52">
        <f>'[1]Noviembre 2024'!G42</f>
        <v>12226.112413480305</v>
      </c>
      <c r="O37" s="52">
        <f>'[1]Diciembre 2024'!G42</f>
        <v>12195.842215052067</v>
      </c>
    </row>
    <row r="38" spans="1:15" x14ac:dyDescent="0.2">
      <c r="A38" s="44" t="s">
        <v>126</v>
      </c>
      <c r="B38" s="49" t="s">
        <v>50</v>
      </c>
      <c r="C38" s="50">
        <f t="shared" si="0"/>
        <v>157824.25843122241</v>
      </c>
      <c r="D38" s="51">
        <f>'[1]Enero 2024'!G43</f>
        <v>11754.260625499868</v>
      </c>
      <c r="E38" s="52">
        <f>'[1]Febrero 2024'!G43</f>
        <v>19415.180712752765</v>
      </c>
      <c r="F38" s="52">
        <f>'[1]Marzo 2024'!G43</f>
        <v>13741.122557599409</v>
      </c>
      <c r="G38" s="52">
        <f>'[1]Abril 2024'!G43</f>
        <v>13306.192892177789</v>
      </c>
      <c r="H38" s="52">
        <f>'[1]Mayo 2024'!G43</f>
        <v>11366.39509622369</v>
      </c>
      <c r="I38" s="52">
        <f>'[1]Junio 2024'!G43</f>
        <v>11593.585533494708</v>
      </c>
      <c r="J38" s="52">
        <f>'[1]Julio 2024'!G43</f>
        <v>12169.827603687234</v>
      </c>
      <c r="K38" s="52">
        <f>'[1]Agosto 2024'!G43</f>
        <v>13094.419033171002</v>
      </c>
      <c r="L38" s="52">
        <f>'[1]Septiembre 2024'!G43</f>
        <v>13541.873561908737</v>
      </c>
      <c r="M38" s="52">
        <f>'[1]Octubre 2024'!G43</f>
        <v>13046.19427674026</v>
      </c>
      <c r="N38" s="52">
        <f>'[1]Noviembre 2024'!G43</f>
        <v>12412.969684845546</v>
      </c>
      <c r="O38" s="52">
        <f>'[1]Diciembre 2024'!G43</f>
        <v>12382.2368531214</v>
      </c>
    </row>
    <row r="39" spans="1:15" x14ac:dyDescent="0.2">
      <c r="A39" s="44" t="s">
        <v>127</v>
      </c>
      <c r="B39" s="49" t="s">
        <v>51</v>
      </c>
      <c r="C39" s="50">
        <f t="shared" si="0"/>
        <v>137541.41168725595</v>
      </c>
      <c r="D39" s="51">
        <f>'[1]Enero 2024'!G44</f>
        <v>10243.657190860264</v>
      </c>
      <c r="E39" s="52">
        <f>'[1]Febrero 2024'!G44</f>
        <v>16920.031115235168</v>
      </c>
      <c r="F39" s="52">
        <f>'[1]Marzo 2024'!G44</f>
        <v>11975.176779071913</v>
      </c>
      <c r="G39" s="52">
        <f>'[1]Abril 2024'!G44</f>
        <v>11596.142270933708</v>
      </c>
      <c r="H39" s="52">
        <f>'[1]Mayo 2024'!G44</f>
        <v>9905.6383528708011</v>
      </c>
      <c r="I39" s="52">
        <f>'[1]Junio 2024'!G44</f>
        <v>10103.631321598852</v>
      </c>
      <c r="J39" s="52">
        <f>'[1]Julio 2024'!G44</f>
        <v>10605.817415141664</v>
      </c>
      <c r="K39" s="52">
        <f>'[1]Agosto 2024'!G44</f>
        <v>11411.584612841212</v>
      </c>
      <c r="L39" s="52">
        <f>'[1]Septiembre 2024'!G44</f>
        <v>11801.534346552546</v>
      </c>
      <c r="M39" s="52">
        <f>'[1]Octubre 2024'!G44</f>
        <v>11369.557479980336</v>
      </c>
      <c r="N39" s="52">
        <f>'[1]Noviembre 2024'!G44</f>
        <v>10817.711995959004</v>
      </c>
      <c r="O39" s="52">
        <f>'[1]Diciembre 2024'!G44</f>
        <v>10790.928806210464</v>
      </c>
    </row>
    <row r="40" spans="1:15" x14ac:dyDescent="0.2">
      <c r="A40" s="44" t="s">
        <v>128</v>
      </c>
      <c r="B40" s="49" t="s">
        <v>52</v>
      </c>
      <c r="C40" s="50">
        <f t="shared" si="0"/>
        <v>135068.13375507374</v>
      </c>
      <c r="D40" s="51">
        <f>'[1]Enero 2024'!G45</f>
        <v>10059.455131537197</v>
      </c>
      <c r="E40" s="52">
        <f>'[1]Febrero 2024'!G45</f>
        <v>16615.774098706199</v>
      </c>
      <c r="F40" s="52">
        <f>'[1]Marzo 2024'!G45</f>
        <v>11759.838430436923</v>
      </c>
      <c r="G40" s="52">
        <f>'[1]Abril 2024'!G45</f>
        <v>11387.619743606741</v>
      </c>
      <c r="H40" s="52">
        <f>'[1]Mayo 2024'!G45</f>
        <v>9727.5145686098094</v>
      </c>
      <c r="I40" s="52">
        <f>'[1]Junio 2024'!G45</f>
        <v>9921.9472158734006</v>
      </c>
      <c r="J40" s="52">
        <f>'[1]Julio 2024'!G45</f>
        <v>10415.102968897152</v>
      </c>
      <c r="K40" s="52">
        <f>'[1]Agosto 2024'!G45</f>
        <v>11206.380812415298</v>
      </c>
      <c r="L40" s="52">
        <f>'[1]Septiembre 2024'!G45</f>
        <v>11589.31844657627</v>
      </c>
      <c r="M40" s="52">
        <f>'[1]Octubre 2024'!G45</f>
        <v>11165.109413983657</v>
      </c>
      <c r="N40" s="52">
        <f>'[1]Noviembre 2024'!G45</f>
        <v>10623.187248625854</v>
      </c>
      <c r="O40" s="52">
        <f>'[1]Diciembre 2024'!G45</f>
        <v>10596.885675805237</v>
      </c>
    </row>
    <row r="41" spans="1:15" x14ac:dyDescent="0.2">
      <c r="A41" s="44" t="s">
        <v>129</v>
      </c>
      <c r="B41" s="49" t="s">
        <v>53</v>
      </c>
      <c r="C41" s="50">
        <f t="shared" si="0"/>
        <v>561023.17988365202</v>
      </c>
      <c r="D41" s="51">
        <f>'[1]Enero 2024'!G46</f>
        <v>41783.264111916578</v>
      </c>
      <c r="E41" s="52">
        <f>'[1]Febrero 2024'!G46</f>
        <v>69015.793451239617</v>
      </c>
      <c r="F41" s="52">
        <f>'[1]Marzo 2024'!G46</f>
        <v>48846.028798512707</v>
      </c>
      <c r="G41" s="52">
        <f>'[1]Abril 2024'!G46</f>
        <v>47299.969743041824</v>
      </c>
      <c r="H41" s="52">
        <f>'[1]Mayo 2024'!G46</f>
        <v>40404.505518245722</v>
      </c>
      <c r="I41" s="52">
        <f>'[1]Junio 2024'!G46</f>
        <v>41212.106978400778</v>
      </c>
      <c r="J41" s="52">
        <f>'[1]Julio 2024'!G46</f>
        <v>43260.49397426322</v>
      </c>
      <c r="K41" s="52">
        <f>'[1]Agosto 2024'!G46</f>
        <v>46547.170110227475</v>
      </c>
      <c r="L41" s="52">
        <f>'[1]Septiembre 2024'!G46</f>
        <v>48137.751717016283</v>
      </c>
      <c r="M41" s="52">
        <f>'[1]Octubre 2024'!G46</f>
        <v>46375.743952608755</v>
      </c>
      <c r="N41" s="52">
        <f>'[1]Noviembre 2024'!G46</f>
        <v>44124.799277458478</v>
      </c>
      <c r="O41" s="52">
        <f>'[1]Diciembre 2024'!G46</f>
        <v>44015.552250720677</v>
      </c>
    </row>
    <row r="42" spans="1:15" x14ac:dyDescent="0.2">
      <c r="A42" s="44" t="s">
        <v>130</v>
      </c>
      <c r="B42" s="49" t="s">
        <v>54</v>
      </c>
      <c r="C42" s="50">
        <f t="shared" si="0"/>
        <v>164823.78111891806</v>
      </c>
      <c r="D42" s="51">
        <f>'[1]Enero 2024'!G47</f>
        <v>12275.56333740919</v>
      </c>
      <c r="E42" s="52">
        <f>'[1]Febrero 2024'!G47</f>
        <v>20276.246047292865</v>
      </c>
      <c r="F42" s="52">
        <f>'[1]Marzo 2024'!G47</f>
        <v>14350.542808024584</v>
      </c>
      <c r="G42" s="52">
        <f>'[1]Abril 2024'!G47</f>
        <v>13896.323965571937</v>
      </c>
      <c r="H42" s="52">
        <f>'[1]Mayo 2024'!G47</f>
        <v>11870.495930557729</v>
      </c>
      <c r="I42" s="52">
        <f>'[1]Junio 2024'!G47</f>
        <v>12107.762287943391</v>
      </c>
      <c r="J42" s="52">
        <f>'[1]Julio 2024'!G47</f>
        <v>12709.560755384409</v>
      </c>
      <c r="K42" s="52">
        <f>'[1]Agosto 2024'!G47</f>
        <v>13675.157913340146</v>
      </c>
      <c r="L42" s="52">
        <f>'[1]Septiembre 2024'!G47</f>
        <v>14142.457098132305</v>
      </c>
      <c r="M42" s="52">
        <f>'[1]Octubre 2024'!G47</f>
        <v>13624.79438382027</v>
      </c>
      <c r="N42" s="52">
        <f>'[1]Noviembre 2024'!G47</f>
        <v>12963.486213764434</v>
      </c>
      <c r="O42" s="52">
        <f>'[1]Diciembre 2024'!G47</f>
        <v>12931.390377676775</v>
      </c>
    </row>
    <row r="43" spans="1:15" x14ac:dyDescent="0.2">
      <c r="A43" s="44" t="s">
        <v>131</v>
      </c>
      <c r="B43" s="49" t="s">
        <v>55</v>
      </c>
      <c r="C43" s="50">
        <f t="shared" si="0"/>
        <v>139385.72817610417</v>
      </c>
      <c r="D43" s="51">
        <f>'[1]Enero 2024'!G48</f>
        <v>10381.016155200185</v>
      </c>
      <c r="E43" s="52">
        <f>'[1]Febrero 2024'!G48</f>
        <v>17146.914727922012</v>
      </c>
      <c r="F43" s="52">
        <f>'[1]Marzo 2024'!G48</f>
        <v>12135.753987925451</v>
      </c>
      <c r="G43" s="52">
        <f>'[1]Abril 2024'!G48</f>
        <v>11751.636940756809</v>
      </c>
      <c r="H43" s="52">
        <f>'[1]Mayo 2024'!G48</f>
        <v>10038.464764368655</v>
      </c>
      <c r="I43" s="52">
        <f>'[1]Junio 2024'!G48</f>
        <v>10239.112654930221</v>
      </c>
      <c r="J43" s="52">
        <f>'[1]Julio 2024'!G48</f>
        <v>10748.032648332206</v>
      </c>
      <c r="K43" s="52">
        <f>'[1]Agosto 2024'!G48</f>
        <v>11564.604517226124</v>
      </c>
      <c r="L43" s="52">
        <f>'[1]Septiembre 2024'!G48</f>
        <v>11959.783154108389</v>
      </c>
      <c r="M43" s="52">
        <f>'[1]Octubre 2024'!G48</f>
        <v>11522.013835299091</v>
      </c>
      <c r="N43" s="52">
        <f>'[1]Noviembre 2024'!G48</f>
        <v>10962.768560094932</v>
      </c>
      <c r="O43" s="52">
        <f>'[1]Diciembre 2024'!G48</f>
        <v>10935.626229940086</v>
      </c>
    </row>
    <row r="44" spans="1:15" x14ac:dyDescent="0.2">
      <c r="A44" s="44" t="s">
        <v>132</v>
      </c>
      <c r="B44" s="49" t="s">
        <v>56</v>
      </c>
      <c r="C44" s="50">
        <f t="shared" si="0"/>
        <v>168002.58502497131</v>
      </c>
      <c r="D44" s="51">
        <f>'[1]Enero 2024'!G49</f>
        <v>12512.310780169331</v>
      </c>
      <c r="E44" s="52">
        <f>'[1]Febrero 2024'!G49</f>
        <v>20667.295261779276</v>
      </c>
      <c r="F44" s="52">
        <f>'[1]Marzo 2024'!G49</f>
        <v>14627.308461757653</v>
      </c>
      <c r="G44" s="52">
        <f>'[1]Abril 2024'!G49</f>
        <v>14164.329520363035</v>
      </c>
      <c r="H44" s="52">
        <f>'[1]Mayo 2024'!G49</f>
        <v>12099.431212679563</v>
      </c>
      <c r="I44" s="52">
        <f>'[1]Junio 2024'!G49</f>
        <v>12341.273506975012</v>
      </c>
      <c r="J44" s="52">
        <f>'[1]Julio 2024'!G49</f>
        <v>12954.678305164978</v>
      </c>
      <c r="K44" s="52">
        <f>'[1]Agosto 2024'!G49</f>
        <v>13938.898042924106</v>
      </c>
      <c r="L44" s="52">
        <f>'[1]Septiembre 2024'!G49</f>
        <v>14415.209595129685</v>
      </c>
      <c r="M44" s="52">
        <f>'[1]Octubre 2024'!G49</f>
        <v>13887.563198565595</v>
      </c>
      <c r="N44" s="52">
        <f>'[1]Noviembre 2024'!G49</f>
        <v>13213.500989136268</v>
      </c>
      <c r="O44" s="52">
        <f>'[1]Diciembre 2024'!G49</f>
        <v>13180.786150326847</v>
      </c>
    </row>
    <row r="45" spans="1:15" x14ac:dyDescent="0.2">
      <c r="A45" s="44" t="s">
        <v>133</v>
      </c>
      <c r="B45" s="49" t="s">
        <v>57</v>
      </c>
      <c r="C45" s="50">
        <f t="shared" si="0"/>
        <v>151559.80283543238</v>
      </c>
      <c r="D45" s="51">
        <f>'[1]Enero 2024'!G50</f>
        <v>11287.703427755294</v>
      </c>
      <c r="E45" s="52">
        <f>'[1]Febrero 2024'!G50</f>
        <v>18644.541657209345</v>
      </c>
      <c r="F45" s="52">
        <f>'[1]Marzo 2024'!G50</f>
        <v>13195.701638445191</v>
      </c>
      <c r="G45" s="52">
        <f>'[1]Abril 2024'!G50</f>
        <v>12778.03546346166</v>
      </c>
      <c r="H45" s="52">
        <f>'[1]Mayo 2024'!G50</f>
        <v>10915.233290856942</v>
      </c>
      <c r="I45" s="52">
        <f>'[1]Junio 2024'!G50</f>
        <v>11133.405948350508</v>
      </c>
      <c r="J45" s="52">
        <f>'[1]Julio 2024'!G50</f>
        <v>11686.775470957326</v>
      </c>
      <c r="K45" s="52">
        <f>'[1]Agosto 2024'!G50</f>
        <v>12574.667460115365</v>
      </c>
      <c r="L45" s="52">
        <f>'[1]Septiembre 2024'!G50</f>
        <v>13004.361353990784</v>
      </c>
      <c r="M45" s="52">
        <f>'[1]Octubre 2024'!G50</f>
        <v>12528.356869784822</v>
      </c>
      <c r="N45" s="52">
        <f>'[1]Noviembre 2024'!G50</f>
        <v>11920.266610073999</v>
      </c>
      <c r="O45" s="52">
        <f>'[1]Diciembre 2024'!G50</f>
        <v>11890.753644431166</v>
      </c>
    </row>
    <row r="46" spans="1:15" x14ac:dyDescent="0.2">
      <c r="A46" s="44" t="s">
        <v>134</v>
      </c>
      <c r="B46" s="49" t="s">
        <v>58</v>
      </c>
      <c r="C46" s="50">
        <f t="shared" si="0"/>
        <v>239044.12456568732</v>
      </c>
      <c r="D46" s="51">
        <f>'[1]Enero 2024'!G51</f>
        <v>17803.264017007947</v>
      </c>
      <c r="E46" s="52">
        <f>'[1]Febrero 2024'!G51</f>
        <v>29406.663607338425</v>
      </c>
      <c r="F46" s="52">
        <f>'[1]Marzo 2024'!G51</f>
        <v>20812.609195706187</v>
      </c>
      <c r="G46" s="52">
        <f>'[1]Abril 2024'!G51</f>
        <v>20153.855071645681</v>
      </c>
      <c r="H46" s="52">
        <f>'[1]Mayo 2024'!G51</f>
        <v>17215.794278093024</v>
      </c>
      <c r="I46" s="52">
        <f>'[1]Junio 2024'!G51</f>
        <v>17559.901956639875</v>
      </c>
      <c r="J46" s="52">
        <f>'[1]Julio 2024'!G51</f>
        <v>18432.690985248679</v>
      </c>
      <c r="K46" s="52">
        <f>'[1]Agosto 2024'!G51</f>
        <v>19833.097684692806</v>
      </c>
      <c r="L46" s="52">
        <f>'[1]Septiembre 2024'!G51</f>
        <v>20510.822244708248</v>
      </c>
      <c r="M46" s="52">
        <f>'[1]Octubre 2024'!G51</f>
        <v>19760.055398304343</v>
      </c>
      <c r="N46" s="52">
        <f>'[1]Noviembre 2024'!G51</f>
        <v>18800.959377657418</v>
      </c>
      <c r="O46" s="52">
        <f>'[1]Diciembre 2024'!G51</f>
        <v>18754.410748644696</v>
      </c>
    </row>
    <row r="47" spans="1:15" x14ac:dyDescent="0.2">
      <c r="A47" s="44" t="s">
        <v>135</v>
      </c>
      <c r="B47" s="49" t="s">
        <v>59</v>
      </c>
      <c r="C47" s="50">
        <f t="shared" si="0"/>
        <v>140086.35810105008</v>
      </c>
      <c r="D47" s="51">
        <f>'[1]Enero 2024'!G52</f>
        <v>10433.196896118587</v>
      </c>
      <c r="E47" s="52">
        <f>'[1]Febrero 2024'!G52</f>
        <v>17233.10462509498</v>
      </c>
      <c r="F47" s="52">
        <f>'[1]Marzo 2024'!G52</f>
        <v>12196.755013762038</v>
      </c>
      <c r="G47" s="52">
        <f>'[1]Abril 2024'!G52</f>
        <v>11810.707181415819</v>
      </c>
      <c r="H47" s="52">
        <f>'[1]Mayo 2024'!G52</f>
        <v>10088.923652136173</v>
      </c>
      <c r="I47" s="52">
        <f>'[1]Junio 2024'!G52</f>
        <v>10290.580110205648</v>
      </c>
      <c r="J47" s="52">
        <f>'[1]Julio 2024'!G52</f>
        <v>10802.058217565542</v>
      </c>
      <c r="K47" s="52">
        <f>'[1]Agosto 2024'!G52</f>
        <v>11622.734629260955</v>
      </c>
      <c r="L47" s="52">
        <f>'[1]Septiembre 2024'!G52</f>
        <v>12019.899653001628</v>
      </c>
      <c r="M47" s="52">
        <f>'[1]Octubre 2024'!G52</f>
        <v>11579.929862960487</v>
      </c>
      <c r="N47" s="52">
        <f>'[1]Noviembre 2024'!G52</f>
        <v>11017.873511039079</v>
      </c>
      <c r="O47" s="52">
        <f>'[1]Diciembre 2024'!G52</f>
        <v>10990.594748489126</v>
      </c>
    </row>
    <row r="48" spans="1:15" x14ac:dyDescent="0.2">
      <c r="A48" s="44" t="s">
        <v>136</v>
      </c>
      <c r="B48" s="49" t="s">
        <v>60</v>
      </c>
      <c r="C48" s="50">
        <f t="shared" si="0"/>
        <v>195046.62061019809</v>
      </c>
      <c r="D48" s="51">
        <f>'[1]Enero 2024'!G53</f>
        <v>14526.466562010541</v>
      </c>
      <c r="E48" s="52">
        <f>'[1]Febrero 2024'!G53</f>
        <v>23994.190907027052</v>
      </c>
      <c r="F48" s="52">
        <f>'[1]Marzo 2024'!G53</f>
        <v>16981.923722570838</v>
      </c>
      <c r="G48" s="52">
        <f>'[1]Abril 2024'!G53</f>
        <v>16444.417243612286</v>
      </c>
      <c r="H48" s="52">
        <f>'[1]Mayo 2024'!G53</f>
        <v>14047.124149833313</v>
      </c>
      <c r="I48" s="52">
        <f>'[1]Junio 2024'!G53</f>
        <v>14327.896747564075</v>
      </c>
      <c r="J48" s="52">
        <f>'[1]Julio 2024'!G53</f>
        <v>15040.043723964767</v>
      </c>
      <c r="K48" s="52">
        <f>'[1]Agosto 2024'!G53</f>
        <v>16182.697176346108</v>
      </c>
      <c r="L48" s="52">
        <f>'[1]Septiembre 2024'!G53</f>
        <v>16735.682468813407</v>
      </c>
      <c r="M48" s="52">
        <f>'[1]Octubre 2024'!G53</f>
        <v>16123.098760582507</v>
      </c>
      <c r="N48" s="52">
        <f>'[1]Noviembre 2024'!G53</f>
        <v>15340.530111351949</v>
      </c>
      <c r="O48" s="52">
        <f>'[1]Diciembre 2024'!G53</f>
        <v>15302.549036521244</v>
      </c>
    </row>
    <row r="49" spans="1:15" x14ac:dyDescent="0.2">
      <c r="A49" s="44" t="s">
        <v>137</v>
      </c>
      <c r="B49" s="49" t="s">
        <v>61</v>
      </c>
      <c r="C49" s="50">
        <f t="shared" si="0"/>
        <v>263003.71784824005</v>
      </c>
      <c r="D49" s="51">
        <f>'[1]Enero 2024'!G54</f>
        <v>19587.700115257256</v>
      </c>
      <c r="E49" s="52">
        <f>'[1]Febrero 2024'!G54</f>
        <v>32354.118187570384</v>
      </c>
      <c r="F49" s="52">
        <f>'[1]Marzo 2024'!G54</f>
        <v>22898.67448755907</v>
      </c>
      <c r="G49" s="52">
        <f>'[1]Abril 2024'!G54</f>
        <v>22173.892884620469</v>
      </c>
      <c r="H49" s="52">
        <f>'[1]Mayo 2024'!G54</f>
        <v>18941.347791230557</v>
      </c>
      <c r="I49" s="52">
        <f>'[1]Junio 2024'!G54</f>
        <v>19319.945671276255</v>
      </c>
      <c r="J49" s="52">
        <f>'[1]Julio 2024'!G54</f>
        <v>20280.215076928151</v>
      </c>
      <c r="K49" s="52">
        <f>'[1]Agosto 2024'!G54</f>
        <v>21820.985715497758</v>
      </c>
      <c r="L49" s="52">
        <f>'[1]Septiembre 2024'!G54</f>
        <v>22566.639177112727</v>
      </c>
      <c r="M49" s="52">
        <f>'[1]Octubre 2024'!G54</f>
        <v>21740.622339425645</v>
      </c>
      <c r="N49" s="52">
        <f>'[1]Noviembre 2024'!G54</f>
        <v>20685.395319469011</v>
      </c>
      <c r="O49" s="52">
        <f>'[1]Diciembre 2024'!G54</f>
        <v>20634.181082292809</v>
      </c>
    </row>
    <row r="50" spans="1:15" x14ac:dyDescent="0.2">
      <c r="A50" s="44" t="s">
        <v>138</v>
      </c>
      <c r="B50" s="49" t="s">
        <v>62</v>
      </c>
      <c r="C50" s="50">
        <f t="shared" si="0"/>
        <v>236004.38807324413</v>
      </c>
      <c r="D50" s="51">
        <f>'[1]Enero 2024'!G55</f>
        <v>17576.873883322693</v>
      </c>
      <c r="E50" s="52">
        <f>'[1]Febrero 2024'!G55</f>
        <v>29032.72214924722</v>
      </c>
      <c r="F50" s="52">
        <f>'[1]Marzo 2024'!G55</f>
        <v>20547.951581593763</v>
      </c>
      <c r="G50" s="52">
        <f>'[1]Abril 2024'!G55</f>
        <v>19897.574316634451</v>
      </c>
      <c r="H50" s="52">
        <f>'[1]Mayo 2024'!G55</f>
        <v>16996.874535938332</v>
      </c>
      <c r="I50" s="52">
        <f>'[1]Junio 2024'!G55</f>
        <v>17336.606467247268</v>
      </c>
      <c r="J50" s="52">
        <f>'[1]Julio 2024'!G55</f>
        <v>18198.296922882204</v>
      </c>
      <c r="K50" s="52">
        <f>'[1]Agosto 2024'!G55</f>
        <v>19580.895749590294</v>
      </c>
      <c r="L50" s="52">
        <f>'[1]Septiembre 2024'!G55</f>
        <v>20250.002218361511</v>
      </c>
      <c r="M50" s="52">
        <f>'[1]Octubre 2024'!G55</f>
        <v>19508.782284622688</v>
      </c>
      <c r="N50" s="52">
        <f>'[1]Noviembre 2024'!G55</f>
        <v>18561.882335219994</v>
      </c>
      <c r="O50" s="52">
        <f>'[1]Diciembre 2024'!G55</f>
        <v>18515.925628583696</v>
      </c>
    </row>
    <row r="51" spans="1:15" x14ac:dyDescent="0.2">
      <c r="A51" s="44" t="s">
        <v>139</v>
      </c>
      <c r="B51" s="49" t="s">
        <v>63</v>
      </c>
      <c r="C51" s="50">
        <f t="shared" si="0"/>
        <v>182897.47677216306</v>
      </c>
      <c r="D51" s="51">
        <f>'[1]Enero 2024'!G56</f>
        <v>13621.63605959965</v>
      </c>
      <c r="E51" s="52">
        <f>'[1]Febrero 2024'!G56</f>
        <v>22499.630910577147</v>
      </c>
      <c r="F51" s="52">
        <f>'[1]Marzo 2024'!G56</f>
        <v>15924.146698254301</v>
      </c>
      <c r="G51" s="52">
        <f>'[1]Abril 2024'!G56</f>
        <v>15420.120643136537</v>
      </c>
      <c r="H51" s="52">
        <f>'[1]Mayo 2024'!G56</f>
        <v>13172.151124034897</v>
      </c>
      <c r="I51" s="52">
        <f>'[1]Junio 2024'!G56</f>
        <v>13435.434843132756</v>
      </c>
      <c r="J51" s="52">
        <f>'[1]Julio 2024'!G56</f>
        <v>14103.223316817297</v>
      </c>
      <c r="K51" s="52">
        <f>'[1]Agosto 2024'!G56</f>
        <v>15174.702702677627</v>
      </c>
      <c r="L51" s="52">
        <f>'[1]Septiembre 2024'!G56</f>
        <v>15693.243420624822</v>
      </c>
      <c r="M51" s="52">
        <f>'[1]Octubre 2024'!G56</f>
        <v>15118.816577459569</v>
      </c>
      <c r="N51" s="52">
        <f>'[1]Noviembre 2024'!G56</f>
        <v>14384.992884962405</v>
      </c>
      <c r="O51" s="52">
        <f>'[1]Diciembre 2024'!G56</f>
        <v>14349.377590886055</v>
      </c>
    </row>
    <row r="52" spans="1:15" x14ac:dyDescent="0.2">
      <c r="A52" s="44" t="s">
        <v>140</v>
      </c>
      <c r="B52" s="49" t="s">
        <v>64</v>
      </c>
      <c r="C52" s="50">
        <f t="shared" si="0"/>
        <v>206259.67361224105</v>
      </c>
      <c r="D52" s="51">
        <f>'[1]Enero 2024'!G57</f>
        <v>15361.579926100852</v>
      </c>
      <c r="E52" s="52">
        <f>'[1]Febrero 2024'!G57</f>
        <v>25373.59514146045</v>
      </c>
      <c r="F52" s="52">
        <f>'[1]Marzo 2024'!G57</f>
        <v>17958.199087825138</v>
      </c>
      <c r="G52" s="52">
        <f>'[1]Abril 2024'!G57</f>
        <v>17389.791849762692</v>
      </c>
      <c r="H52" s="52">
        <f>'[1]Mayo 2024'!G57</f>
        <v>14854.680554171873</v>
      </c>
      <c r="I52" s="52">
        <f>'[1]Junio 2024'!G57</f>
        <v>15151.594513439823</v>
      </c>
      <c r="J52" s="52">
        <f>'[1]Julio 2024'!G57</f>
        <v>15904.682172466259</v>
      </c>
      <c r="K52" s="52">
        <f>'[1]Agosto 2024'!G57</f>
        <v>17113.025733624851</v>
      </c>
      <c r="L52" s="52">
        <f>'[1]Septiembre 2024'!G57</f>
        <v>17697.801648120811</v>
      </c>
      <c r="M52" s="52">
        <f>'[1]Octubre 2024'!G57</f>
        <v>17050.001059089351</v>
      </c>
      <c r="N52" s="52">
        <f>'[1]Noviembre 2024'!G57</f>
        <v>16222.443249246286</v>
      </c>
      <c r="O52" s="52">
        <f>'[1]Diciembre 2024'!G57</f>
        <v>16182.278676932676</v>
      </c>
    </row>
    <row r="53" spans="1:15" x14ac:dyDescent="0.2">
      <c r="A53" s="44" t="s">
        <v>141</v>
      </c>
      <c r="B53" s="49" t="s">
        <v>65</v>
      </c>
      <c r="C53" s="50">
        <f t="shared" si="0"/>
        <v>337959.12203385023</v>
      </c>
      <c r="D53" s="51">
        <f>'[1]Enero 2024'!G58</f>
        <v>25170.145835864223</v>
      </c>
      <c r="E53" s="52">
        <f>'[1]Febrero 2024'!G58</f>
        <v>41574.961245073071</v>
      </c>
      <c r="F53" s="52">
        <f>'[1]Marzo 2024'!G58</f>
        <v>29424.739653375869</v>
      </c>
      <c r="G53" s="52">
        <f>'[1]Abril 2024'!G58</f>
        <v>28493.39709974415</v>
      </c>
      <c r="H53" s="52">
        <f>'[1]Mayo 2024'!G58</f>
        <v>24339.584710189763</v>
      </c>
      <c r="I53" s="52">
        <f>'[1]Junio 2024'!G58</f>
        <v>24826.08204258851</v>
      </c>
      <c r="J53" s="52">
        <f>'[1]Julio 2024'!G58</f>
        <v>26060.025835874902</v>
      </c>
      <c r="K53" s="52">
        <f>'[1]Agosto 2024'!G58</f>
        <v>28039.912266860592</v>
      </c>
      <c r="L53" s="52">
        <f>'[1]Septiembre 2024'!G58</f>
        <v>28998.075106879107</v>
      </c>
      <c r="M53" s="52">
        <f>'[1]Octubre 2024'!G58</f>
        <v>27936.645528872203</v>
      </c>
      <c r="N53" s="52">
        <f>'[1]Noviembre 2024'!G58</f>
        <v>26580.681437837102</v>
      </c>
      <c r="O53" s="52">
        <f>'[1]Diciembre 2024'!G58</f>
        <v>26514.871270690757</v>
      </c>
    </row>
    <row r="54" spans="1:15" x14ac:dyDescent="0.2">
      <c r="A54" s="44" t="s">
        <v>142</v>
      </c>
      <c r="B54" s="49" t="s">
        <v>66</v>
      </c>
      <c r="C54" s="50">
        <f t="shared" si="0"/>
        <v>192836.0167340129</v>
      </c>
      <c r="D54" s="51">
        <f>'[1]Enero 2024'!G59</f>
        <v>14361.82765061186</v>
      </c>
      <c r="E54" s="52">
        <f>'[1]Febrero 2024'!G59</f>
        <v>23722.247454435761</v>
      </c>
      <c r="F54" s="52">
        <f>'[1]Marzo 2024'!G59</f>
        <v>16789.455346093706</v>
      </c>
      <c r="G54" s="52">
        <f>'[1]Abril 2024'!G59</f>
        <v>16258.040815317301</v>
      </c>
      <c r="H54" s="52">
        <f>'[1]Mayo 2024'!G59</f>
        <v>13887.917971342607</v>
      </c>
      <c r="I54" s="52">
        <f>'[1]Junio 2024'!G59</f>
        <v>14165.508370935673</v>
      </c>
      <c r="J54" s="52">
        <f>'[1]Julio 2024'!G59</f>
        <v>14869.584072573851</v>
      </c>
      <c r="K54" s="52">
        <f>'[1]Agosto 2024'!G59</f>
        <v>15999.287010134332</v>
      </c>
      <c r="L54" s="52">
        <f>'[1]Septiembre 2024'!G59</f>
        <v>16546.004921874002</v>
      </c>
      <c r="M54" s="52">
        <f>'[1]Octubre 2024'!G59</f>
        <v>15940.364066155318</v>
      </c>
      <c r="N54" s="52">
        <f>'[1]Noviembre 2024'!G59</f>
        <v>15166.664831242004</v>
      </c>
      <c r="O54" s="52">
        <f>'[1]Diciembre 2024'!G59</f>
        <v>15129.114223296501</v>
      </c>
    </row>
    <row r="55" spans="1:15" x14ac:dyDescent="0.2">
      <c r="A55" s="44" t="s">
        <v>143</v>
      </c>
      <c r="B55" s="49" t="s">
        <v>67</v>
      </c>
      <c r="C55" s="50">
        <f t="shared" si="0"/>
        <v>1093895.7721840113</v>
      </c>
      <c r="D55" s="51">
        <f>'[1]Enero 2024'!G60</f>
        <v>81469.959885707984</v>
      </c>
      <c r="E55" s="52">
        <f>'[1]Febrero 2024'!G60</f>
        <v>134568.56575140575</v>
      </c>
      <c r="F55" s="52">
        <f>'[1]Marzo 2024'!G60</f>
        <v>95241.09931028627</v>
      </c>
      <c r="G55" s="52">
        <f>'[1]Abril 2024'!G60</f>
        <v>92226.55815589556</v>
      </c>
      <c r="H55" s="52">
        <f>'[1]Mayo 2024'!G60</f>
        <v>78781.624981628411</v>
      </c>
      <c r="I55" s="52">
        <f>'[1]Junio 2024'!G60</f>
        <v>80356.304699953893</v>
      </c>
      <c r="J55" s="52">
        <f>'[1]Julio 2024'!G60</f>
        <v>84350.296311914251</v>
      </c>
      <c r="K55" s="52">
        <f>'[1]Agosto 2024'!G60</f>
        <v>90758.732288507934</v>
      </c>
      <c r="L55" s="52">
        <f>'[1]Septiembre 2024'!G60</f>
        <v>93860.084527359752</v>
      </c>
      <c r="M55" s="52">
        <f>'[1]Octubre 2024'!G60</f>
        <v>90424.481662536011</v>
      </c>
      <c r="N55" s="52">
        <f>'[1]Noviembre 2024'!G60</f>
        <v>86035.538474702582</v>
      </c>
      <c r="O55" s="52">
        <f>'[1]Diciembre 2024'!G60</f>
        <v>85822.526134112777</v>
      </c>
    </row>
    <row r="56" spans="1:15" x14ac:dyDescent="0.2">
      <c r="A56" s="44" t="s">
        <v>144</v>
      </c>
      <c r="B56" s="49" t="s">
        <v>68</v>
      </c>
      <c r="C56" s="50">
        <f t="shared" si="0"/>
        <v>391021.07404862548</v>
      </c>
      <c r="D56" s="51">
        <f>'[1]Enero 2024'!G61</f>
        <v>29122.035231569749</v>
      </c>
      <c r="E56" s="52">
        <f>'[1]Febrero 2024'!G61</f>
        <v>48102.521694769268</v>
      </c>
      <c r="F56" s="52">
        <f>'[1]Marzo 2024'!G61</f>
        <v>34044.63011272646</v>
      </c>
      <c r="G56" s="52">
        <f>'[1]Abril 2024'!G61</f>
        <v>32967.060247363312</v>
      </c>
      <c r="H56" s="52">
        <f>'[1]Mayo 2024'!G61</f>
        <v>28161.070185058201</v>
      </c>
      <c r="I56" s="52">
        <f>'[1]Junio 2024'!G61</f>
        <v>28723.951010086785</v>
      </c>
      <c r="J56" s="52">
        <f>'[1]Julio 2024'!G61</f>
        <v>30151.632631647371</v>
      </c>
      <c r="K56" s="52">
        <f>'[1]Agosto 2024'!G61</f>
        <v>32442.375115765859</v>
      </c>
      <c r="L56" s="52">
        <f>'[1]Septiembre 2024'!G61</f>
        <v>33550.976240549207</v>
      </c>
      <c r="M56" s="52">
        <f>'[1]Octubre 2024'!G61</f>
        <v>32322.894775780616</v>
      </c>
      <c r="N56" s="52">
        <f>'[1]Noviembre 2024'!G61</f>
        <v>30754.034814087354</v>
      </c>
      <c r="O56" s="52">
        <f>'[1]Diciembre 2024'!G61</f>
        <v>30677.891989221382</v>
      </c>
    </row>
    <row r="57" spans="1:15" x14ac:dyDescent="0.2">
      <c r="A57" s="44" t="s">
        <v>145</v>
      </c>
      <c r="B57" s="49" t="s">
        <v>69</v>
      </c>
      <c r="C57" s="50">
        <f t="shared" si="0"/>
        <v>146252.41802329957</v>
      </c>
      <c r="D57" s="51">
        <f>'[1]Enero 2024'!G62</f>
        <v>10892.425889677614</v>
      </c>
      <c r="E57" s="52">
        <f>'[1]Febrero 2024'!G62</f>
        <v>17991.639269047111</v>
      </c>
      <c r="F57" s="52">
        <f>'[1]Marzo 2024'!G62</f>
        <v>12733.609017901432</v>
      </c>
      <c r="G57" s="52">
        <f>'[1]Abril 2024'!G62</f>
        <v>12330.568852401799</v>
      </c>
      <c r="H57" s="52">
        <f>'[1]Mayo 2024'!G62</f>
        <v>10532.99906842473</v>
      </c>
      <c r="I57" s="52">
        <f>'[1]Junio 2024'!G62</f>
        <v>10743.531664192555</v>
      </c>
      <c r="J57" s="52">
        <f>'[1]Julio 2024'!G62</f>
        <v>11277.523060509715</v>
      </c>
      <c r="K57" s="52">
        <f>'[1]Agosto 2024'!G62</f>
        <v>12134.322475186189</v>
      </c>
      <c r="L57" s="52">
        <f>'[1]Septiembre 2024'!G62</f>
        <v>12548.969167867392</v>
      </c>
      <c r="M57" s="52">
        <f>'[1]Octubre 2024'!G62</f>
        <v>12089.633608552584</v>
      </c>
      <c r="N57" s="52">
        <f>'[1]Noviembre 2024'!G62</f>
        <v>11502.837708879291</v>
      </c>
      <c r="O57" s="52">
        <f>'[1]Diciembre 2024'!G62</f>
        <v>11474.358240659149</v>
      </c>
    </row>
    <row r="58" spans="1:15" x14ac:dyDescent="0.2">
      <c r="A58" s="44" t="s">
        <v>146</v>
      </c>
      <c r="B58" s="49" t="s">
        <v>70</v>
      </c>
      <c r="C58" s="50">
        <f t="shared" si="0"/>
        <v>276009.60494828247</v>
      </c>
      <c r="D58" s="51">
        <f>'[1]Enero 2024'!G63</f>
        <v>20556.3381951019</v>
      </c>
      <c r="E58" s="52">
        <f>'[1]Febrero 2024'!G63</f>
        <v>33954.07278825697</v>
      </c>
      <c r="F58" s="52">
        <f>'[1]Marzo 2024'!G63</f>
        <v>24031.044697236721</v>
      </c>
      <c r="G58" s="52">
        <f>'[1]Abril 2024'!G63</f>
        <v>23270.421670545144</v>
      </c>
      <c r="H58" s="52">
        <f>'[1]Mayo 2024'!G63</f>
        <v>19878.022880506411</v>
      </c>
      <c r="I58" s="52">
        <f>'[1]Junio 2024'!G63</f>
        <v>20275.342934232678</v>
      </c>
      <c r="J58" s="52">
        <f>'[1]Julio 2024'!G63</f>
        <v>21283.098951776268</v>
      </c>
      <c r="K58" s="52">
        <f>'[1]Agosto 2024'!G63</f>
        <v>22900.06276790339</v>
      </c>
      <c r="L58" s="52">
        <f>'[1]Septiembre 2024'!G63</f>
        <v>23682.589794716841</v>
      </c>
      <c r="M58" s="52">
        <f>'[1]Octubre 2024'!G63</f>
        <v>22815.725314944746</v>
      </c>
      <c r="N58" s="52">
        <f>'[1]Noviembre 2024'!G63</f>
        <v>21708.315901527083</v>
      </c>
      <c r="O58" s="52">
        <f>'[1]Diciembre 2024'!G63</f>
        <v>21654.569051534309</v>
      </c>
    </row>
    <row r="59" spans="1:15" x14ac:dyDescent="0.2">
      <c r="A59" s="44" t="s">
        <v>147</v>
      </c>
      <c r="B59" s="49" t="s">
        <v>71</v>
      </c>
      <c r="C59" s="50">
        <f t="shared" si="0"/>
        <v>248852.58278293381</v>
      </c>
      <c r="D59" s="51">
        <f>'[1]Enero 2024'!G64</f>
        <v>18533.7675236668</v>
      </c>
      <c r="E59" s="52">
        <f>'[1]Febrero 2024'!G64</f>
        <v>30613.277791331649</v>
      </c>
      <c r="F59" s="52">
        <f>'[1]Marzo 2024'!G64</f>
        <v>21666.592149936328</v>
      </c>
      <c r="G59" s="52">
        <f>'[1]Abril 2024'!G64</f>
        <v>20980.808027489435</v>
      </c>
      <c r="H59" s="52">
        <f>'[1]Mayo 2024'!G64</f>
        <v>17922.192727166741</v>
      </c>
      <c r="I59" s="52">
        <f>'[1]Junio 2024'!G64</f>
        <v>18280.419831545092</v>
      </c>
      <c r="J59" s="52">
        <f>'[1]Julio 2024'!G64</f>
        <v>19189.021138473367</v>
      </c>
      <c r="K59" s="52">
        <f>'[1]Agosto 2024'!G64</f>
        <v>20646.889323840249</v>
      </c>
      <c r="L59" s="52">
        <f>'[1]Septiembre 2024'!G64</f>
        <v>21352.422277146226</v>
      </c>
      <c r="M59" s="52">
        <f>'[1]Octubre 2024'!G64</f>
        <v>20570.849966448957</v>
      </c>
      <c r="N59" s="52">
        <f>'[1]Noviembre 2024'!G64</f>
        <v>19572.400319094268</v>
      </c>
      <c r="O59" s="52">
        <f>'[1]Diciembre 2024'!G64</f>
        <v>19523.941706794689</v>
      </c>
    </row>
    <row r="60" spans="1:15" x14ac:dyDescent="0.2">
      <c r="A60" s="44" t="s">
        <v>148</v>
      </c>
      <c r="B60" s="49" t="s">
        <v>72</v>
      </c>
      <c r="C60" s="50">
        <f t="shared" si="0"/>
        <v>274845.16374637524</v>
      </c>
      <c r="D60" s="51">
        <f>'[1]Enero 2024'!G65</f>
        <v>20469.614230697833</v>
      </c>
      <c r="E60" s="52">
        <f>'[1]Febrero 2024'!G65</f>
        <v>33810.825884459504</v>
      </c>
      <c r="F60" s="52">
        <f>'[1]Marzo 2024'!G65</f>
        <v>23929.661491476258</v>
      </c>
      <c r="G60" s="52">
        <f>'[1]Abril 2024'!G65</f>
        <v>23172.247413949928</v>
      </c>
      <c r="H60" s="52">
        <f>'[1]Mayo 2024'!G65</f>
        <v>19794.160621948948</v>
      </c>
      <c r="I60" s="52">
        <f>'[1]Junio 2024'!G65</f>
        <v>20189.804444730318</v>
      </c>
      <c r="J60" s="52">
        <f>'[1]Julio 2024'!G65</f>
        <v>21193.308897809271</v>
      </c>
      <c r="K60" s="52">
        <f>'[1]Agosto 2024'!G65</f>
        <v>22803.450997388358</v>
      </c>
      <c r="L60" s="52">
        <f>'[1]Septiembre 2024'!G65</f>
        <v>23582.676665498013</v>
      </c>
      <c r="M60" s="52">
        <f>'[1]Octubre 2024'!G65</f>
        <v>22719.469350906478</v>
      </c>
      <c r="N60" s="52">
        <f>'[1]Noviembre 2024'!G65</f>
        <v>21616.731923989446</v>
      </c>
      <c r="O60" s="52">
        <f>'[1]Diciembre 2024'!G65</f>
        <v>21563.211823520902</v>
      </c>
    </row>
    <row r="61" spans="1:15" x14ac:dyDescent="0.2">
      <c r="A61" s="44" t="s">
        <v>149</v>
      </c>
      <c r="B61" s="49" t="s">
        <v>73</v>
      </c>
      <c r="C61" s="50">
        <f t="shared" si="0"/>
        <v>195460.279985153</v>
      </c>
      <c r="D61" s="51">
        <f>'[1]Enero 2024'!G66</f>
        <v>14557.274627587614</v>
      </c>
      <c r="E61" s="52">
        <f>'[1]Febrero 2024'!G66</f>
        <v>24045.07834092413</v>
      </c>
      <c r="F61" s="52">
        <f>'[1]Marzo 2024'!G66</f>
        <v>17017.939378369614</v>
      </c>
      <c r="G61" s="52">
        <f>'[1]Abril 2024'!G66</f>
        <v>16479.292943264038</v>
      </c>
      <c r="H61" s="52">
        <f>'[1]Mayo 2024'!G66</f>
        <v>14076.915614958705</v>
      </c>
      <c r="I61" s="52">
        <f>'[1]Junio 2024'!G66</f>
        <v>14358.283681695382</v>
      </c>
      <c r="J61" s="52">
        <f>'[1]Julio 2024'!G66</f>
        <v>15071.940995841032</v>
      </c>
      <c r="K61" s="52">
        <f>'[1]Agosto 2024'!G66</f>
        <v>16217.017814038316</v>
      </c>
      <c r="L61" s="52">
        <f>'[1]Septiembre 2024'!G66</f>
        <v>16771.1758904776</v>
      </c>
      <c r="M61" s="52">
        <f>'[1]Octubre 2024'!G66</f>
        <v>16157.293000578946</v>
      </c>
      <c r="N61" s="52">
        <f>'[1]Noviembre 2024'!G66</f>
        <v>15373.064661694256</v>
      </c>
      <c r="O61" s="52">
        <f>'[1]Diciembre 2024'!G66</f>
        <v>15335.003035723392</v>
      </c>
    </row>
    <row r="62" spans="1:15" x14ac:dyDescent="0.2">
      <c r="A62" s="44" t="s">
        <v>150</v>
      </c>
      <c r="B62" s="49" t="s">
        <v>74</v>
      </c>
      <c r="C62" s="50">
        <f t="shared" si="0"/>
        <v>208509.65782438611</v>
      </c>
      <c r="D62" s="51">
        <f>'[1]Enero 2024'!G67</f>
        <v>15529.151762621399</v>
      </c>
      <c r="E62" s="52">
        <f>'[1]Febrero 2024'!G67</f>
        <v>25650.383073264195</v>
      </c>
      <c r="F62" s="52">
        <f>'[1]Marzo 2024'!G67</f>
        <v>18154.096151553291</v>
      </c>
      <c r="G62" s="52">
        <f>'[1]Abril 2024'!G67</f>
        <v>17579.488441584184</v>
      </c>
      <c r="H62" s="52">
        <f>'[1]Mayo 2024'!G67</f>
        <v>15016.722877511231</v>
      </c>
      <c r="I62" s="52">
        <f>'[1]Junio 2024'!G67</f>
        <v>15316.875723513651</v>
      </c>
      <c r="J62" s="52">
        <f>'[1]Julio 2024'!G67</f>
        <v>16078.178441322521</v>
      </c>
      <c r="K62" s="52">
        <f>'[1]Agosto 2024'!G67</f>
        <v>17299.70322151361</v>
      </c>
      <c r="L62" s="52">
        <f>'[1]Septiembre 2024'!G67</f>
        <v>17890.858165667745</v>
      </c>
      <c r="M62" s="52">
        <f>'[1]Octubre 2024'!G67</f>
        <v>17235.991042144051</v>
      </c>
      <c r="N62" s="52">
        <f>'[1]Noviembre 2024'!G67</f>
        <v>16399.405815675254</v>
      </c>
      <c r="O62" s="52">
        <f>'[1]Diciembre 2024'!G67</f>
        <v>16358.803108015021</v>
      </c>
    </row>
    <row r="63" spans="1:15" x14ac:dyDescent="0.2">
      <c r="A63" s="44" t="s">
        <v>151</v>
      </c>
      <c r="B63" s="49" t="s">
        <v>75</v>
      </c>
      <c r="C63" s="50">
        <f t="shared" si="0"/>
        <v>349287.80049985781</v>
      </c>
      <c r="D63" s="51">
        <f>'[1]Enero 2024'!G68</f>
        <v>26013.870625421656</v>
      </c>
      <c r="E63" s="52">
        <f>'[1]Febrero 2024'!G68</f>
        <v>42968.589460662355</v>
      </c>
      <c r="F63" s="52">
        <f>'[1]Marzo 2024'!G68</f>
        <v>30411.082062105674</v>
      </c>
      <c r="G63" s="52">
        <f>'[1]Abril 2024'!G68</f>
        <v>29448.520110493788</v>
      </c>
      <c r="H63" s="52">
        <f>'[1]Mayo 2024'!G68</f>
        <v>25155.468381322855</v>
      </c>
      <c r="I63" s="52">
        <f>'[1]Junio 2024'!G68</f>
        <v>25658.273519885108</v>
      </c>
      <c r="J63" s="52">
        <f>'[1]Julio 2024'!G68</f>
        <v>26933.580163196497</v>
      </c>
      <c r="K63" s="52">
        <f>'[1]Agosto 2024'!G68</f>
        <v>28979.834078630804</v>
      </c>
      <c r="L63" s="52">
        <f>'[1]Septiembre 2024'!G68</f>
        <v>29970.115355539914</v>
      </c>
      <c r="M63" s="52">
        <f>'[1]Octubre 2024'!G68</f>
        <v>28873.105751371306</v>
      </c>
      <c r="N63" s="52">
        <f>'[1]Noviembre 2024'!G68</f>
        <v>27471.688585697048</v>
      </c>
      <c r="O63" s="52">
        <f>'[1]Diciembre 2024'!G68</f>
        <v>27403.672405530822</v>
      </c>
    </row>
    <row r="64" spans="1:15" x14ac:dyDescent="0.2">
      <c r="A64" s="44" t="s">
        <v>152</v>
      </c>
      <c r="B64" s="49" t="s">
        <v>76</v>
      </c>
      <c r="C64" s="50">
        <f t="shared" si="0"/>
        <v>401195.32486973132</v>
      </c>
      <c r="D64" s="51">
        <f>'[1]Enero 2024'!G69</f>
        <v>29879.781835350561</v>
      </c>
      <c r="E64" s="52">
        <f>'[1]Febrero 2024'!G69</f>
        <v>49354.13485153074</v>
      </c>
      <c r="F64" s="52">
        <f>'[1]Marzo 2024'!G69</f>
        <v>34930.461155775498</v>
      </c>
      <c r="G64" s="52">
        <f>'[1]Abril 2024'!G69</f>
        <v>33824.853246390951</v>
      </c>
      <c r="H64" s="52">
        <f>'[1]Mayo 2024'!G69</f>
        <v>28893.812767157284</v>
      </c>
      <c r="I64" s="52">
        <f>'[1]Junio 2024'!G69</f>
        <v>29471.339582073149</v>
      </c>
      <c r="J64" s="52">
        <f>'[1]Julio 2024'!G69</f>
        <v>30936.169050321492</v>
      </c>
      <c r="K64" s="52">
        <f>'[1]Agosto 2024'!G69</f>
        <v>33286.515965369159</v>
      </c>
      <c r="L64" s="52">
        <f>'[1]Septiembre 2024'!G69</f>
        <v>34423.962558217238</v>
      </c>
      <c r="M64" s="52">
        <f>'[1]Octubre 2024'!G69</f>
        <v>33163.926782848619</v>
      </c>
      <c r="N64" s="52">
        <f>'[1]Noviembre 2024'!G69</f>
        <v>31554.245556490037</v>
      </c>
      <c r="O64" s="52">
        <f>'[1]Diciembre 2024'!G69</f>
        <v>31476.121518206604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168690.35269080565</v>
      </c>
      <c r="D65" s="55">
        <f>'[1]Enero 2024'!G70</f>
        <v>12563.533579974413</v>
      </c>
      <c r="E65" s="56">
        <f>'[1]Febrero 2024'!G70</f>
        <v>20751.902873139476</v>
      </c>
      <c r="F65" s="56">
        <f>'[1]Marzo 2024'!G70</f>
        <v>14687.189622495067</v>
      </c>
      <c r="G65" s="56">
        <f>'[1]Abril 2024'!G70</f>
        <v>14222.315341538822</v>
      </c>
      <c r="H65" s="56">
        <f>'[1]Mayo 2024'!G70</f>
        <v>12148.963769347247</v>
      </c>
      <c r="I65" s="56">
        <f>'[1]Junio 2024'!G70</f>
        <v>12391.796115731615</v>
      </c>
      <c r="J65" s="56">
        <f>'[1]Julio 2024'!G70</f>
        <v>13007.712065676778</v>
      </c>
      <c r="K65" s="56">
        <f>'[1]Agosto 2024'!G70</f>
        <v>13995.960994484398</v>
      </c>
      <c r="L65" s="56">
        <f>'[1]Septiembre 2024'!G70</f>
        <v>14474.222467189247</v>
      </c>
      <c r="M65" s="56">
        <f>'[1]Octubre 2024'!G70</f>
        <v>13944.415995942398</v>
      </c>
      <c r="N65" s="56">
        <f>'[1]Noviembre 2024'!G70</f>
        <v>13267.594315923156</v>
      </c>
      <c r="O65" s="56">
        <f>'[1]Diciembre 2024'!G70</f>
        <v>13234.74554936302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16045956.399999989</v>
      </c>
      <c r="D66" s="59">
        <f t="shared" si="1"/>
        <v>1195052.9999999998</v>
      </c>
      <c r="E66" s="59">
        <f t="shared" si="1"/>
        <v>1973936.9999999998</v>
      </c>
      <c r="F66" s="59">
        <f t="shared" si="1"/>
        <v>1397056.7999999998</v>
      </c>
      <c r="G66" s="59">
        <f t="shared" si="1"/>
        <v>1352837.5999999999</v>
      </c>
      <c r="H66" s="59">
        <f t="shared" si="1"/>
        <v>1155618.7999999998</v>
      </c>
      <c r="I66" s="59">
        <f t="shared" si="1"/>
        <v>1178717.199999999</v>
      </c>
      <c r="J66" s="59">
        <f t="shared" si="1"/>
        <v>1237303.5999999994</v>
      </c>
      <c r="K66" s="59">
        <f t="shared" si="1"/>
        <v>1331306.5999999996</v>
      </c>
      <c r="L66" s="59">
        <f t="shared" si="1"/>
        <v>1376799.2000000002</v>
      </c>
      <c r="M66" s="59">
        <f t="shared" si="1"/>
        <v>1326403.5999999994</v>
      </c>
      <c r="N66" s="59">
        <f t="shared" si="1"/>
        <v>1262023.7999999998</v>
      </c>
      <c r="O66" s="59">
        <f t="shared" si="1"/>
        <v>1258899.2000000007</v>
      </c>
    </row>
    <row r="68" spans="1:15" x14ac:dyDescent="0.2">
      <c r="C68" s="29" t="s">
        <v>0</v>
      </c>
    </row>
    <row r="69" spans="1:15" x14ac:dyDescent="0.2">
      <c r="C69" s="60" t="s">
        <v>0</v>
      </c>
      <c r="D69" s="60"/>
      <c r="E69" s="60"/>
      <c r="F69" s="60" t="s">
        <v>0</v>
      </c>
      <c r="G69" s="60" t="s">
        <v>0</v>
      </c>
      <c r="H69" s="60" t="s">
        <v>0</v>
      </c>
      <c r="I69" s="60" t="s">
        <v>0</v>
      </c>
      <c r="J69" s="60" t="s">
        <v>155</v>
      </c>
      <c r="K69" s="60"/>
      <c r="L69" s="60" t="s">
        <v>0</v>
      </c>
      <c r="M69" s="60" t="s">
        <v>0</v>
      </c>
      <c r="N69" s="60" t="s">
        <v>0</v>
      </c>
      <c r="O69" s="60" t="s">
        <v>0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B885-5E84-4DA0-AC99-A2201D42434F}">
  <dimension ref="A1:O69"/>
  <sheetViews>
    <sheetView workbookViewId="0">
      <selection activeCell="A4" sqref="A4:A5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53" width="11.42578125" style="29"/>
    <col min="254" max="254" width="4" style="29" bestFit="1" customWidth="1"/>
    <col min="255" max="255" width="24.140625" style="29" bestFit="1" customWidth="1"/>
    <col min="256" max="256" width="16.85546875" style="29" bestFit="1" customWidth="1"/>
    <col min="257" max="257" width="14.28515625" style="29" bestFit="1" customWidth="1"/>
    <col min="258" max="258" width="15.28515625" style="29" bestFit="1" customWidth="1"/>
    <col min="259" max="259" width="14.28515625" style="29" bestFit="1" customWidth="1"/>
    <col min="260" max="260" width="13.42578125" style="29" customWidth="1"/>
    <col min="261" max="262" width="15.28515625" style="29" bestFit="1" customWidth="1"/>
    <col min="263" max="263" width="14.28515625" style="29" bestFit="1" customWidth="1"/>
    <col min="264" max="264" width="15.28515625" style="29" bestFit="1" customWidth="1"/>
    <col min="265" max="268" width="14.28515625" style="29" bestFit="1" customWidth="1"/>
    <col min="269" max="269" width="16.85546875" style="29" bestFit="1" customWidth="1"/>
    <col min="270" max="270" width="13.85546875" style="29" bestFit="1" customWidth="1"/>
    <col min="271" max="509" width="11.42578125" style="29"/>
    <col min="510" max="510" width="4" style="29" bestFit="1" customWidth="1"/>
    <col min="511" max="511" width="24.140625" style="29" bestFit="1" customWidth="1"/>
    <col min="512" max="512" width="16.85546875" style="29" bestFit="1" customWidth="1"/>
    <col min="513" max="513" width="14.28515625" style="29" bestFit="1" customWidth="1"/>
    <col min="514" max="514" width="15.28515625" style="29" bestFit="1" customWidth="1"/>
    <col min="515" max="515" width="14.28515625" style="29" bestFit="1" customWidth="1"/>
    <col min="516" max="516" width="13.42578125" style="29" customWidth="1"/>
    <col min="517" max="518" width="15.28515625" style="29" bestFit="1" customWidth="1"/>
    <col min="519" max="519" width="14.28515625" style="29" bestFit="1" customWidth="1"/>
    <col min="520" max="520" width="15.28515625" style="29" bestFit="1" customWidth="1"/>
    <col min="521" max="524" width="14.28515625" style="29" bestFit="1" customWidth="1"/>
    <col min="525" max="525" width="16.85546875" style="29" bestFit="1" customWidth="1"/>
    <col min="526" max="526" width="13.85546875" style="29" bestFit="1" customWidth="1"/>
    <col min="527" max="765" width="11.42578125" style="29"/>
    <col min="766" max="766" width="4" style="29" bestFit="1" customWidth="1"/>
    <col min="767" max="767" width="24.140625" style="29" bestFit="1" customWidth="1"/>
    <col min="768" max="768" width="16.85546875" style="29" bestFit="1" customWidth="1"/>
    <col min="769" max="769" width="14.28515625" style="29" bestFit="1" customWidth="1"/>
    <col min="770" max="770" width="15.28515625" style="29" bestFit="1" customWidth="1"/>
    <col min="771" max="771" width="14.28515625" style="29" bestFit="1" customWidth="1"/>
    <col min="772" max="772" width="13.42578125" style="29" customWidth="1"/>
    <col min="773" max="774" width="15.28515625" style="29" bestFit="1" customWidth="1"/>
    <col min="775" max="775" width="14.28515625" style="29" bestFit="1" customWidth="1"/>
    <col min="776" max="776" width="15.28515625" style="29" bestFit="1" customWidth="1"/>
    <col min="777" max="780" width="14.28515625" style="29" bestFit="1" customWidth="1"/>
    <col min="781" max="781" width="16.85546875" style="29" bestFit="1" customWidth="1"/>
    <col min="782" max="782" width="13.85546875" style="29" bestFit="1" customWidth="1"/>
    <col min="783" max="1021" width="11.42578125" style="29"/>
    <col min="1022" max="1022" width="4" style="29" bestFit="1" customWidth="1"/>
    <col min="1023" max="1023" width="24.140625" style="29" bestFit="1" customWidth="1"/>
    <col min="1024" max="1024" width="16.85546875" style="29" bestFit="1" customWidth="1"/>
    <col min="1025" max="1025" width="14.28515625" style="29" bestFit="1" customWidth="1"/>
    <col min="1026" max="1026" width="15.28515625" style="29" bestFit="1" customWidth="1"/>
    <col min="1027" max="1027" width="14.28515625" style="29" bestFit="1" customWidth="1"/>
    <col min="1028" max="1028" width="13.42578125" style="29" customWidth="1"/>
    <col min="1029" max="1030" width="15.28515625" style="29" bestFit="1" customWidth="1"/>
    <col min="1031" max="1031" width="14.28515625" style="29" bestFit="1" customWidth="1"/>
    <col min="1032" max="1032" width="15.28515625" style="29" bestFit="1" customWidth="1"/>
    <col min="1033" max="1036" width="14.28515625" style="29" bestFit="1" customWidth="1"/>
    <col min="1037" max="1037" width="16.85546875" style="29" bestFit="1" customWidth="1"/>
    <col min="1038" max="1038" width="13.85546875" style="29" bestFit="1" customWidth="1"/>
    <col min="1039" max="1277" width="11.42578125" style="29"/>
    <col min="1278" max="1278" width="4" style="29" bestFit="1" customWidth="1"/>
    <col min="1279" max="1279" width="24.140625" style="29" bestFit="1" customWidth="1"/>
    <col min="1280" max="1280" width="16.85546875" style="29" bestFit="1" customWidth="1"/>
    <col min="1281" max="1281" width="14.28515625" style="29" bestFit="1" customWidth="1"/>
    <col min="1282" max="1282" width="15.28515625" style="29" bestFit="1" customWidth="1"/>
    <col min="1283" max="1283" width="14.28515625" style="29" bestFit="1" customWidth="1"/>
    <col min="1284" max="1284" width="13.42578125" style="29" customWidth="1"/>
    <col min="1285" max="1286" width="15.28515625" style="29" bestFit="1" customWidth="1"/>
    <col min="1287" max="1287" width="14.28515625" style="29" bestFit="1" customWidth="1"/>
    <col min="1288" max="1288" width="15.28515625" style="29" bestFit="1" customWidth="1"/>
    <col min="1289" max="1292" width="14.28515625" style="29" bestFit="1" customWidth="1"/>
    <col min="1293" max="1293" width="16.85546875" style="29" bestFit="1" customWidth="1"/>
    <col min="1294" max="1294" width="13.85546875" style="29" bestFit="1" customWidth="1"/>
    <col min="1295" max="1533" width="11.42578125" style="29"/>
    <col min="1534" max="1534" width="4" style="29" bestFit="1" customWidth="1"/>
    <col min="1535" max="1535" width="24.140625" style="29" bestFit="1" customWidth="1"/>
    <col min="1536" max="1536" width="16.85546875" style="29" bestFit="1" customWidth="1"/>
    <col min="1537" max="1537" width="14.28515625" style="29" bestFit="1" customWidth="1"/>
    <col min="1538" max="1538" width="15.28515625" style="29" bestFit="1" customWidth="1"/>
    <col min="1539" max="1539" width="14.28515625" style="29" bestFit="1" customWidth="1"/>
    <col min="1540" max="1540" width="13.42578125" style="29" customWidth="1"/>
    <col min="1541" max="1542" width="15.28515625" style="29" bestFit="1" customWidth="1"/>
    <col min="1543" max="1543" width="14.28515625" style="29" bestFit="1" customWidth="1"/>
    <col min="1544" max="1544" width="15.28515625" style="29" bestFit="1" customWidth="1"/>
    <col min="1545" max="1548" width="14.28515625" style="29" bestFit="1" customWidth="1"/>
    <col min="1549" max="1549" width="16.85546875" style="29" bestFit="1" customWidth="1"/>
    <col min="1550" max="1550" width="13.85546875" style="29" bestFit="1" customWidth="1"/>
    <col min="1551" max="1789" width="11.42578125" style="29"/>
    <col min="1790" max="1790" width="4" style="29" bestFit="1" customWidth="1"/>
    <col min="1791" max="1791" width="24.140625" style="29" bestFit="1" customWidth="1"/>
    <col min="1792" max="1792" width="16.85546875" style="29" bestFit="1" customWidth="1"/>
    <col min="1793" max="1793" width="14.28515625" style="29" bestFit="1" customWidth="1"/>
    <col min="1794" max="1794" width="15.28515625" style="29" bestFit="1" customWidth="1"/>
    <col min="1795" max="1795" width="14.28515625" style="29" bestFit="1" customWidth="1"/>
    <col min="1796" max="1796" width="13.42578125" style="29" customWidth="1"/>
    <col min="1797" max="1798" width="15.28515625" style="29" bestFit="1" customWidth="1"/>
    <col min="1799" max="1799" width="14.28515625" style="29" bestFit="1" customWidth="1"/>
    <col min="1800" max="1800" width="15.28515625" style="29" bestFit="1" customWidth="1"/>
    <col min="1801" max="1804" width="14.28515625" style="29" bestFit="1" customWidth="1"/>
    <col min="1805" max="1805" width="16.85546875" style="29" bestFit="1" customWidth="1"/>
    <col min="1806" max="1806" width="13.85546875" style="29" bestFit="1" customWidth="1"/>
    <col min="1807" max="2045" width="11.42578125" style="29"/>
    <col min="2046" max="2046" width="4" style="29" bestFit="1" customWidth="1"/>
    <col min="2047" max="2047" width="24.140625" style="29" bestFit="1" customWidth="1"/>
    <col min="2048" max="2048" width="16.85546875" style="29" bestFit="1" customWidth="1"/>
    <col min="2049" max="2049" width="14.28515625" style="29" bestFit="1" customWidth="1"/>
    <col min="2050" max="2050" width="15.28515625" style="29" bestFit="1" customWidth="1"/>
    <col min="2051" max="2051" width="14.28515625" style="29" bestFit="1" customWidth="1"/>
    <col min="2052" max="2052" width="13.42578125" style="29" customWidth="1"/>
    <col min="2053" max="2054" width="15.28515625" style="29" bestFit="1" customWidth="1"/>
    <col min="2055" max="2055" width="14.28515625" style="29" bestFit="1" customWidth="1"/>
    <col min="2056" max="2056" width="15.28515625" style="29" bestFit="1" customWidth="1"/>
    <col min="2057" max="2060" width="14.28515625" style="29" bestFit="1" customWidth="1"/>
    <col min="2061" max="2061" width="16.85546875" style="29" bestFit="1" customWidth="1"/>
    <col min="2062" max="2062" width="13.85546875" style="29" bestFit="1" customWidth="1"/>
    <col min="2063" max="2301" width="11.42578125" style="29"/>
    <col min="2302" max="2302" width="4" style="29" bestFit="1" customWidth="1"/>
    <col min="2303" max="2303" width="24.140625" style="29" bestFit="1" customWidth="1"/>
    <col min="2304" max="2304" width="16.85546875" style="29" bestFit="1" customWidth="1"/>
    <col min="2305" max="2305" width="14.28515625" style="29" bestFit="1" customWidth="1"/>
    <col min="2306" max="2306" width="15.28515625" style="29" bestFit="1" customWidth="1"/>
    <col min="2307" max="2307" width="14.28515625" style="29" bestFit="1" customWidth="1"/>
    <col min="2308" max="2308" width="13.42578125" style="29" customWidth="1"/>
    <col min="2309" max="2310" width="15.28515625" style="29" bestFit="1" customWidth="1"/>
    <col min="2311" max="2311" width="14.28515625" style="29" bestFit="1" customWidth="1"/>
    <col min="2312" max="2312" width="15.28515625" style="29" bestFit="1" customWidth="1"/>
    <col min="2313" max="2316" width="14.28515625" style="29" bestFit="1" customWidth="1"/>
    <col min="2317" max="2317" width="16.85546875" style="29" bestFit="1" customWidth="1"/>
    <col min="2318" max="2318" width="13.85546875" style="29" bestFit="1" customWidth="1"/>
    <col min="2319" max="2557" width="11.42578125" style="29"/>
    <col min="2558" max="2558" width="4" style="29" bestFit="1" customWidth="1"/>
    <col min="2559" max="2559" width="24.140625" style="29" bestFit="1" customWidth="1"/>
    <col min="2560" max="2560" width="16.85546875" style="29" bestFit="1" customWidth="1"/>
    <col min="2561" max="2561" width="14.28515625" style="29" bestFit="1" customWidth="1"/>
    <col min="2562" max="2562" width="15.28515625" style="29" bestFit="1" customWidth="1"/>
    <col min="2563" max="2563" width="14.28515625" style="29" bestFit="1" customWidth="1"/>
    <col min="2564" max="2564" width="13.42578125" style="29" customWidth="1"/>
    <col min="2565" max="2566" width="15.28515625" style="29" bestFit="1" customWidth="1"/>
    <col min="2567" max="2567" width="14.28515625" style="29" bestFit="1" customWidth="1"/>
    <col min="2568" max="2568" width="15.28515625" style="29" bestFit="1" customWidth="1"/>
    <col min="2569" max="2572" width="14.28515625" style="29" bestFit="1" customWidth="1"/>
    <col min="2573" max="2573" width="16.85546875" style="29" bestFit="1" customWidth="1"/>
    <col min="2574" max="2574" width="13.85546875" style="29" bestFit="1" customWidth="1"/>
    <col min="2575" max="2813" width="11.42578125" style="29"/>
    <col min="2814" max="2814" width="4" style="29" bestFit="1" customWidth="1"/>
    <col min="2815" max="2815" width="24.140625" style="29" bestFit="1" customWidth="1"/>
    <col min="2816" max="2816" width="16.85546875" style="29" bestFit="1" customWidth="1"/>
    <col min="2817" max="2817" width="14.28515625" style="29" bestFit="1" customWidth="1"/>
    <col min="2818" max="2818" width="15.28515625" style="29" bestFit="1" customWidth="1"/>
    <col min="2819" max="2819" width="14.28515625" style="29" bestFit="1" customWidth="1"/>
    <col min="2820" max="2820" width="13.42578125" style="29" customWidth="1"/>
    <col min="2821" max="2822" width="15.28515625" style="29" bestFit="1" customWidth="1"/>
    <col min="2823" max="2823" width="14.28515625" style="29" bestFit="1" customWidth="1"/>
    <col min="2824" max="2824" width="15.28515625" style="29" bestFit="1" customWidth="1"/>
    <col min="2825" max="2828" width="14.28515625" style="29" bestFit="1" customWidth="1"/>
    <col min="2829" max="2829" width="16.85546875" style="29" bestFit="1" customWidth="1"/>
    <col min="2830" max="2830" width="13.85546875" style="29" bestFit="1" customWidth="1"/>
    <col min="2831" max="3069" width="11.42578125" style="29"/>
    <col min="3070" max="3070" width="4" style="29" bestFit="1" customWidth="1"/>
    <col min="3071" max="3071" width="24.140625" style="29" bestFit="1" customWidth="1"/>
    <col min="3072" max="3072" width="16.85546875" style="29" bestFit="1" customWidth="1"/>
    <col min="3073" max="3073" width="14.28515625" style="29" bestFit="1" customWidth="1"/>
    <col min="3074" max="3074" width="15.28515625" style="29" bestFit="1" customWidth="1"/>
    <col min="3075" max="3075" width="14.28515625" style="29" bestFit="1" customWidth="1"/>
    <col min="3076" max="3076" width="13.42578125" style="29" customWidth="1"/>
    <col min="3077" max="3078" width="15.28515625" style="29" bestFit="1" customWidth="1"/>
    <col min="3079" max="3079" width="14.28515625" style="29" bestFit="1" customWidth="1"/>
    <col min="3080" max="3080" width="15.28515625" style="29" bestFit="1" customWidth="1"/>
    <col min="3081" max="3084" width="14.28515625" style="29" bestFit="1" customWidth="1"/>
    <col min="3085" max="3085" width="16.85546875" style="29" bestFit="1" customWidth="1"/>
    <col min="3086" max="3086" width="13.85546875" style="29" bestFit="1" customWidth="1"/>
    <col min="3087" max="3325" width="11.42578125" style="29"/>
    <col min="3326" max="3326" width="4" style="29" bestFit="1" customWidth="1"/>
    <col min="3327" max="3327" width="24.140625" style="29" bestFit="1" customWidth="1"/>
    <col min="3328" max="3328" width="16.85546875" style="29" bestFit="1" customWidth="1"/>
    <col min="3329" max="3329" width="14.28515625" style="29" bestFit="1" customWidth="1"/>
    <col min="3330" max="3330" width="15.28515625" style="29" bestFit="1" customWidth="1"/>
    <col min="3331" max="3331" width="14.28515625" style="29" bestFit="1" customWidth="1"/>
    <col min="3332" max="3332" width="13.42578125" style="29" customWidth="1"/>
    <col min="3333" max="3334" width="15.28515625" style="29" bestFit="1" customWidth="1"/>
    <col min="3335" max="3335" width="14.28515625" style="29" bestFit="1" customWidth="1"/>
    <col min="3336" max="3336" width="15.28515625" style="29" bestFit="1" customWidth="1"/>
    <col min="3337" max="3340" width="14.28515625" style="29" bestFit="1" customWidth="1"/>
    <col min="3341" max="3341" width="16.85546875" style="29" bestFit="1" customWidth="1"/>
    <col min="3342" max="3342" width="13.85546875" style="29" bestFit="1" customWidth="1"/>
    <col min="3343" max="3581" width="11.42578125" style="29"/>
    <col min="3582" max="3582" width="4" style="29" bestFit="1" customWidth="1"/>
    <col min="3583" max="3583" width="24.140625" style="29" bestFit="1" customWidth="1"/>
    <col min="3584" max="3584" width="16.85546875" style="29" bestFit="1" customWidth="1"/>
    <col min="3585" max="3585" width="14.28515625" style="29" bestFit="1" customWidth="1"/>
    <col min="3586" max="3586" width="15.28515625" style="29" bestFit="1" customWidth="1"/>
    <col min="3587" max="3587" width="14.28515625" style="29" bestFit="1" customWidth="1"/>
    <col min="3588" max="3588" width="13.42578125" style="29" customWidth="1"/>
    <col min="3589" max="3590" width="15.28515625" style="29" bestFit="1" customWidth="1"/>
    <col min="3591" max="3591" width="14.28515625" style="29" bestFit="1" customWidth="1"/>
    <col min="3592" max="3592" width="15.28515625" style="29" bestFit="1" customWidth="1"/>
    <col min="3593" max="3596" width="14.28515625" style="29" bestFit="1" customWidth="1"/>
    <col min="3597" max="3597" width="16.85546875" style="29" bestFit="1" customWidth="1"/>
    <col min="3598" max="3598" width="13.85546875" style="29" bestFit="1" customWidth="1"/>
    <col min="3599" max="3837" width="11.42578125" style="29"/>
    <col min="3838" max="3838" width="4" style="29" bestFit="1" customWidth="1"/>
    <col min="3839" max="3839" width="24.140625" style="29" bestFit="1" customWidth="1"/>
    <col min="3840" max="3840" width="16.85546875" style="29" bestFit="1" customWidth="1"/>
    <col min="3841" max="3841" width="14.28515625" style="29" bestFit="1" customWidth="1"/>
    <col min="3842" max="3842" width="15.28515625" style="29" bestFit="1" customWidth="1"/>
    <col min="3843" max="3843" width="14.28515625" style="29" bestFit="1" customWidth="1"/>
    <col min="3844" max="3844" width="13.42578125" style="29" customWidth="1"/>
    <col min="3845" max="3846" width="15.28515625" style="29" bestFit="1" customWidth="1"/>
    <col min="3847" max="3847" width="14.28515625" style="29" bestFit="1" customWidth="1"/>
    <col min="3848" max="3848" width="15.28515625" style="29" bestFit="1" customWidth="1"/>
    <col min="3849" max="3852" width="14.28515625" style="29" bestFit="1" customWidth="1"/>
    <col min="3853" max="3853" width="16.85546875" style="29" bestFit="1" customWidth="1"/>
    <col min="3854" max="3854" width="13.85546875" style="29" bestFit="1" customWidth="1"/>
    <col min="3855" max="4093" width="11.42578125" style="29"/>
    <col min="4094" max="4094" width="4" style="29" bestFit="1" customWidth="1"/>
    <col min="4095" max="4095" width="24.140625" style="29" bestFit="1" customWidth="1"/>
    <col min="4096" max="4096" width="16.85546875" style="29" bestFit="1" customWidth="1"/>
    <col min="4097" max="4097" width="14.28515625" style="29" bestFit="1" customWidth="1"/>
    <col min="4098" max="4098" width="15.28515625" style="29" bestFit="1" customWidth="1"/>
    <col min="4099" max="4099" width="14.28515625" style="29" bestFit="1" customWidth="1"/>
    <col min="4100" max="4100" width="13.42578125" style="29" customWidth="1"/>
    <col min="4101" max="4102" width="15.28515625" style="29" bestFit="1" customWidth="1"/>
    <col min="4103" max="4103" width="14.28515625" style="29" bestFit="1" customWidth="1"/>
    <col min="4104" max="4104" width="15.28515625" style="29" bestFit="1" customWidth="1"/>
    <col min="4105" max="4108" width="14.28515625" style="29" bestFit="1" customWidth="1"/>
    <col min="4109" max="4109" width="16.85546875" style="29" bestFit="1" customWidth="1"/>
    <col min="4110" max="4110" width="13.85546875" style="29" bestFit="1" customWidth="1"/>
    <col min="4111" max="4349" width="11.42578125" style="29"/>
    <col min="4350" max="4350" width="4" style="29" bestFit="1" customWidth="1"/>
    <col min="4351" max="4351" width="24.140625" style="29" bestFit="1" customWidth="1"/>
    <col min="4352" max="4352" width="16.85546875" style="29" bestFit="1" customWidth="1"/>
    <col min="4353" max="4353" width="14.28515625" style="29" bestFit="1" customWidth="1"/>
    <col min="4354" max="4354" width="15.28515625" style="29" bestFit="1" customWidth="1"/>
    <col min="4355" max="4355" width="14.28515625" style="29" bestFit="1" customWidth="1"/>
    <col min="4356" max="4356" width="13.42578125" style="29" customWidth="1"/>
    <col min="4357" max="4358" width="15.28515625" style="29" bestFit="1" customWidth="1"/>
    <col min="4359" max="4359" width="14.28515625" style="29" bestFit="1" customWidth="1"/>
    <col min="4360" max="4360" width="15.28515625" style="29" bestFit="1" customWidth="1"/>
    <col min="4361" max="4364" width="14.28515625" style="29" bestFit="1" customWidth="1"/>
    <col min="4365" max="4365" width="16.85546875" style="29" bestFit="1" customWidth="1"/>
    <col min="4366" max="4366" width="13.85546875" style="29" bestFit="1" customWidth="1"/>
    <col min="4367" max="4605" width="11.42578125" style="29"/>
    <col min="4606" max="4606" width="4" style="29" bestFit="1" customWidth="1"/>
    <col min="4607" max="4607" width="24.140625" style="29" bestFit="1" customWidth="1"/>
    <col min="4608" max="4608" width="16.85546875" style="29" bestFit="1" customWidth="1"/>
    <col min="4609" max="4609" width="14.28515625" style="29" bestFit="1" customWidth="1"/>
    <col min="4610" max="4610" width="15.28515625" style="29" bestFit="1" customWidth="1"/>
    <col min="4611" max="4611" width="14.28515625" style="29" bestFit="1" customWidth="1"/>
    <col min="4612" max="4612" width="13.42578125" style="29" customWidth="1"/>
    <col min="4613" max="4614" width="15.28515625" style="29" bestFit="1" customWidth="1"/>
    <col min="4615" max="4615" width="14.28515625" style="29" bestFit="1" customWidth="1"/>
    <col min="4616" max="4616" width="15.28515625" style="29" bestFit="1" customWidth="1"/>
    <col min="4617" max="4620" width="14.28515625" style="29" bestFit="1" customWidth="1"/>
    <col min="4621" max="4621" width="16.85546875" style="29" bestFit="1" customWidth="1"/>
    <col min="4622" max="4622" width="13.85546875" style="29" bestFit="1" customWidth="1"/>
    <col min="4623" max="4861" width="11.42578125" style="29"/>
    <col min="4862" max="4862" width="4" style="29" bestFit="1" customWidth="1"/>
    <col min="4863" max="4863" width="24.140625" style="29" bestFit="1" customWidth="1"/>
    <col min="4864" max="4864" width="16.85546875" style="29" bestFit="1" customWidth="1"/>
    <col min="4865" max="4865" width="14.28515625" style="29" bestFit="1" customWidth="1"/>
    <col min="4866" max="4866" width="15.28515625" style="29" bestFit="1" customWidth="1"/>
    <col min="4867" max="4867" width="14.28515625" style="29" bestFit="1" customWidth="1"/>
    <col min="4868" max="4868" width="13.42578125" style="29" customWidth="1"/>
    <col min="4869" max="4870" width="15.28515625" style="29" bestFit="1" customWidth="1"/>
    <col min="4871" max="4871" width="14.28515625" style="29" bestFit="1" customWidth="1"/>
    <col min="4872" max="4872" width="15.28515625" style="29" bestFit="1" customWidth="1"/>
    <col min="4873" max="4876" width="14.28515625" style="29" bestFit="1" customWidth="1"/>
    <col min="4877" max="4877" width="16.85546875" style="29" bestFit="1" customWidth="1"/>
    <col min="4878" max="4878" width="13.85546875" style="29" bestFit="1" customWidth="1"/>
    <col min="4879" max="5117" width="11.42578125" style="29"/>
    <col min="5118" max="5118" width="4" style="29" bestFit="1" customWidth="1"/>
    <col min="5119" max="5119" width="24.140625" style="29" bestFit="1" customWidth="1"/>
    <col min="5120" max="5120" width="16.85546875" style="29" bestFit="1" customWidth="1"/>
    <col min="5121" max="5121" width="14.28515625" style="29" bestFit="1" customWidth="1"/>
    <col min="5122" max="5122" width="15.28515625" style="29" bestFit="1" customWidth="1"/>
    <col min="5123" max="5123" width="14.28515625" style="29" bestFit="1" customWidth="1"/>
    <col min="5124" max="5124" width="13.42578125" style="29" customWidth="1"/>
    <col min="5125" max="5126" width="15.28515625" style="29" bestFit="1" customWidth="1"/>
    <col min="5127" max="5127" width="14.28515625" style="29" bestFit="1" customWidth="1"/>
    <col min="5128" max="5128" width="15.28515625" style="29" bestFit="1" customWidth="1"/>
    <col min="5129" max="5132" width="14.28515625" style="29" bestFit="1" customWidth="1"/>
    <col min="5133" max="5133" width="16.85546875" style="29" bestFit="1" customWidth="1"/>
    <col min="5134" max="5134" width="13.85546875" style="29" bestFit="1" customWidth="1"/>
    <col min="5135" max="5373" width="11.42578125" style="29"/>
    <col min="5374" max="5374" width="4" style="29" bestFit="1" customWidth="1"/>
    <col min="5375" max="5375" width="24.140625" style="29" bestFit="1" customWidth="1"/>
    <col min="5376" max="5376" width="16.85546875" style="29" bestFit="1" customWidth="1"/>
    <col min="5377" max="5377" width="14.28515625" style="29" bestFit="1" customWidth="1"/>
    <col min="5378" max="5378" width="15.28515625" style="29" bestFit="1" customWidth="1"/>
    <col min="5379" max="5379" width="14.28515625" style="29" bestFit="1" customWidth="1"/>
    <col min="5380" max="5380" width="13.42578125" style="29" customWidth="1"/>
    <col min="5381" max="5382" width="15.28515625" style="29" bestFit="1" customWidth="1"/>
    <col min="5383" max="5383" width="14.28515625" style="29" bestFit="1" customWidth="1"/>
    <col min="5384" max="5384" width="15.28515625" style="29" bestFit="1" customWidth="1"/>
    <col min="5385" max="5388" width="14.28515625" style="29" bestFit="1" customWidth="1"/>
    <col min="5389" max="5389" width="16.85546875" style="29" bestFit="1" customWidth="1"/>
    <col min="5390" max="5390" width="13.85546875" style="29" bestFit="1" customWidth="1"/>
    <col min="5391" max="5629" width="11.42578125" style="29"/>
    <col min="5630" max="5630" width="4" style="29" bestFit="1" customWidth="1"/>
    <col min="5631" max="5631" width="24.140625" style="29" bestFit="1" customWidth="1"/>
    <col min="5632" max="5632" width="16.85546875" style="29" bestFit="1" customWidth="1"/>
    <col min="5633" max="5633" width="14.28515625" style="29" bestFit="1" customWidth="1"/>
    <col min="5634" max="5634" width="15.28515625" style="29" bestFit="1" customWidth="1"/>
    <col min="5635" max="5635" width="14.28515625" style="29" bestFit="1" customWidth="1"/>
    <col min="5636" max="5636" width="13.42578125" style="29" customWidth="1"/>
    <col min="5637" max="5638" width="15.28515625" style="29" bestFit="1" customWidth="1"/>
    <col min="5639" max="5639" width="14.28515625" style="29" bestFit="1" customWidth="1"/>
    <col min="5640" max="5640" width="15.28515625" style="29" bestFit="1" customWidth="1"/>
    <col min="5641" max="5644" width="14.28515625" style="29" bestFit="1" customWidth="1"/>
    <col min="5645" max="5645" width="16.85546875" style="29" bestFit="1" customWidth="1"/>
    <col min="5646" max="5646" width="13.85546875" style="29" bestFit="1" customWidth="1"/>
    <col min="5647" max="5885" width="11.42578125" style="29"/>
    <col min="5886" max="5886" width="4" style="29" bestFit="1" customWidth="1"/>
    <col min="5887" max="5887" width="24.140625" style="29" bestFit="1" customWidth="1"/>
    <col min="5888" max="5888" width="16.85546875" style="29" bestFit="1" customWidth="1"/>
    <col min="5889" max="5889" width="14.28515625" style="29" bestFit="1" customWidth="1"/>
    <col min="5890" max="5890" width="15.28515625" style="29" bestFit="1" customWidth="1"/>
    <col min="5891" max="5891" width="14.28515625" style="29" bestFit="1" customWidth="1"/>
    <col min="5892" max="5892" width="13.42578125" style="29" customWidth="1"/>
    <col min="5893" max="5894" width="15.28515625" style="29" bestFit="1" customWidth="1"/>
    <col min="5895" max="5895" width="14.28515625" style="29" bestFit="1" customWidth="1"/>
    <col min="5896" max="5896" width="15.28515625" style="29" bestFit="1" customWidth="1"/>
    <col min="5897" max="5900" width="14.28515625" style="29" bestFit="1" customWidth="1"/>
    <col min="5901" max="5901" width="16.85546875" style="29" bestFit="1" customWidth="1"/>
    <col min="5902" max="5902" width="13.85546875" style="29" bestFit="1" customWidth="1"/>
    <col min="5903" max="6141" width="11.42578125" style="29"/>
    <col min="6142" max="6142" width="4" style="29" bestFit="1" customWidth="1"/>
    <col min="6143" max="6143" width="24.140625" style="29" bestFit="1" customWidth="1"/>
    <col min="6144" max="6144" width="16.85546875" style="29" bestFit="1" customWidth="1"/>
    <col min="6145" max="6145" width="14.28515625" style="29" bestFit="1" customWidth="1"/>
    <col min="6146" max="6146" width="15.28515625" style="29" bestFit="1" customWidth="1"/>
    <col min="6147" max="6147" width="14.28515625" style="29" bestFit="1" customWidth="1"/>
    <col min="6148" max="6148" width="13.42578125" style="29" customWidth="1"/>
    <col min="6149" max="6150" width="15.28515625" style="29" bestFit="1" customWidth="1"/>
    <col min="6151" max="6151" width="14.28515625" style="29" bestFit="1" customWidth="1"/>
    <col min="6152" max="6152" width="15.28515625" style="29" bestFit="1" customWidth="1"/>
    <col min="6153" max="6156" width="14.28515625" style="29" bestFit="1" customWidth="1"/>
    <col min="6157" max="6157" width="16.85546875" style="29" bestFit="1" customWidth="1"/>
    <col min="6158" max="6158" width="13.85546875" style="29" bestFit="1" customWidth="1"/>
    <col min="6159" max="6397" width="11.42578125" style="29"/>
    <col min="6398" max="6398" width="4" style="29" bestFit="1" customWidth="1"/>
    <col min="6399" max="6399" width="24.140625" style="29" bestFit="1" customWidth="1"/>
    <col min="6400" max="6400" width="16.85546875" style="29" bestFit="1" customWidth="1"/>
    <col min="6401" max="6401" width="14.28515625" style="29" bestFit="1" customWidth="1"/>
    <col min="6402" max="6402" width="15.28515625" style="29" bestFit="1" customWidth="1"/>
    <col min="6403" max="6403" width="14.28515625" style="29" bestFit="1" customWidth="1"/>
    <col min="6404" max="6404" width="13.42578125" style="29" customWidth="1"/>
    <col min="6405" max="6406" width="15.28515625" style="29" bestFit="1" customWidth="1"/>
    <col min="6407" max="6407" width="14.28515625" style="29" bestFit="1" customWidth="1"/>
    <col min="6408" max="6408" width="15.28515625" style="29" bestFit="1" customWidth="1"/>
    <col min="6409" max="6412" width="14.28515625" style="29" bestFit="1" customWidth="1"/>
    <col min="6413" max="6413" width="16.85546875" style="29" bestFit="1" customWidth="1"/>
    <col min="6414" max="6414" width="13.85546875" style="29" bestFit="1" customWidth="1"/>
    <col min="6415" max="6653" width="11.42578125" style="29"/>
    <col min="6654" max="6654" width="4" style="29" bestFit="1" customWidth="1"/>
    <col min="6655" max="6655" width="24.140625" style="29" bestFit="1" customWidth="1"/>
    <col min="6656" max="6656" width="16.85546875" style="29" bestFit="1" customWidth="1"/>
    <col min="6657" max="6657" width="14.28515625" style="29" bestFit="1" customWidth="1"/>
    <col min="6658" max="6658" width="15.28515625" style="29" bestFit="1" customWidth="1"/>
    <col min="6659" max="6659" width="14.28515625" style="29" bestFit="1" customWidth="1"/>
    <col min="6660" max="6660" width="13.42578125" style="29" customWidth="1"/>
    <col min="6661" max="6662" width="15.28515625" style="29" bestFit="1" customWidth="1"/>
    <col min="6663" max="6663" width="14.28515625" style="29" bestFit="1" customWidth="1"/>
    <col min="6664" max="6664" width="15.28515625" style="29" bestFit="1" customWidth="1"/>
    <col min="6665" max="6668" width="14.28515625" style="29" bestFit="1" customWidth="1"/>
    <col min="6669" max="6669" width="16.85546875" style="29" bestFit="1" customWidth="1"/>
    <col min="6670" max="6670" width="13.85546875" style="29" bestFit="1" customWidth="1"/>
    <col min="6671" max="6909" width="11.42578125" style="29"/>
    <col min="6910" max="6910" width="4" style="29" bestFit="1" customWidth="1"/>
    <col min="6911" max="6911" width="24.140625" style="29" bestFit="1" customWidth="1"/>
    <col min="6912" max="6912" width="16.85546875" style="29" bestFit="1" customWidth="1"/>
    <col min="6913" max="6913" width="14.28515625" style="29" bestFit="1" customWidth="1"/>
    <col min="6914" max="6914" width="15.28515625" style="29" bestFit="1" customWidth="1"/>
    <col min="6915" max="6915" width="14.28515625" style="29" bestFit="1" customWidth="1"/>
    <col min="6916" max="6916" width="13.42578125" style="29" customWidth="1"/>
    <col min="6917" max="6918" width="15.28515625" style="29" bestFit="1" customWidth="1"/>
    <col min="6919" max="6919" width="14.28515625" style="29" bestFit="1" customWidth="1"/>
    <col min="6920" max="6920" width="15.28515625" style="29" bestFit="1" customWidth="1"/>
    <col min="6921" max="6924" width="14.28515625" style="29" bestFit="1" customWidth="1"/>
    <col min="6925" max="6925" width="16.85546875" style="29" bestFit="1" customWidth="1"/>
    <col min="6926" max="6926" width="13.85546875" style="29" bestFit="1" customWidth="1"/>
    <col min="6927" max="7165" width="11.42578125" style="29"/>
    <col min="7166" max="7166" width="4" style="29" bestFit="1" customWidth="1"/>
    <col min="7167" max="7167" width="24.140625" style="29" bestFit="1" customWidth="1"/>
    <col min="7168" max="7168" width="16.85546875" style="29" bestFit="1" customWidth="1"/>
    <col min="7169" max="7169" width="14.28515625" style="29" bestFit="1" customWidth="1"/>
    <col min="7170" max="7170" width="15.28515625" style="29" bestFit="1" customWidth="1"/>
    <col min="7171" max="7171" width="14.28515625" style="29" bestFit="1" customWidth="1"/>
    <col min="7172" max="7172" width="13.42578125" style="29" customWidth="1"/>
    <col min="7173" max="7174" width="15.28515625" style="29" bestFit="1" customWidth="1"/>
    <col min="7175" max="7175" width="14.28515625" style="29" bestFit="1" customWidth="1"/>
    <col min="7176" max="7176" width="15.28515625" style="29" bestFit="1" customWidth="1"/>
    <col min="7177" max="7180" width="14.28515625" style="29" bestFit="1" customWidth="1"/>
    <col min="7181" max="7181" width="16.85546875" style="29" bestFit="1" customWidth="1"/>
    <col min="7182" max="7182" width="13.85546875" style="29" bestFit="1" customWidth="1"/>
    <col min="7183" max="7421" width="11.42578125" style="29"/>
    <col min="7422" max="7422" width="4" style="29" bestFit="1" customWidth="1"/>
    <col min="7423" max="7423" width="24.140625" style="29" bestFit="1" customWidth="1"/>
    <col min="7424" max="7424" width="16.85546875" style="29" bestFit="1" customWidth="1"/>
    <col min="7425" max="7425" width="14.28515625" style="29" bestFit="1" customWidth="1"/>
    <col min="7426" max="7426" width="15.28515625" style="29" bestFit="1" customWidth="1"/>
    <col min="7427" max="7427" width="14.28515625" style="29" bestFit="1" customWidth="1"/>
    <col min="7428" max="7428" width="13.42578125" style="29" customWidth="1"/>
    <col min="7429" max="7430" width="15.28515625" style="29" bestFit="1" customWidth="1"/>
    <col min="7431" max="7431" width="14.28515625" style="29" bestFit="1" customWidth="1"/>
    <col min="7432" max="7432" width="15.28515625" style="29" bestFit="1" customWidth="1"/>
    <col min="7433" max="7436" width="14.28515625" style="29" bestFit="1" customWidth="1"/>
    <col min="7437" max="7437" width="16.85546875" style="29" bestFit="1" customWidth="1"/>
    <col min="7438" max="7438" width="13.85546875" style="29" bestFit="1" customWidth="1"/>
    <col min="7439" max="7677" width="11.42578125" style="29"/>
    <col min="7678" max="7678" width="4" style="29" bestFit="1" customWidth="1"/>
    <col min="7679" max="7679" width="24.140625" style="29" bestFit="1" customWidth="1"/>
    <col min="7680" max="7680" width="16.85546875" style="29" bestFit="1" customWidth="1"/>
    <col min="7681" max="7681" width="14.28515625" style="29" bestFit="1" customWidth="1"/>
    <col min="7682" max="7682" width="15.28515625" style="29" bestFit="1" customWidth="1"/>
    <col min="7683" max="7683" width="14.28515625" style="29" bestFit="1" customWidth="1"/>
    <col min="7684" max="7684" width="13.42578125" style="29" customWidth="1"/>
    <col min="7685" max="7686" width="15.28515625" style="29" bestFit="1" customWidth="1"/>
    <col min="7687" max="7687" width="14.28515625" style="29" bestFit="1" customWidth="1"/>
    <col min="7688" max="7688" width="15.28515625" style="29" bestFit="1" customWidth="1"/>
    <col min="7689" max="7692" width="14.28515625" style="29" bestFit="1" customWidth="1"/>
    <col min="7693" max="7693" width="16.85546875" style="29" bestFit="1" customWidth="1"/>
    <col min="7694" max="7694" width="13.85546875" style="29" bestFit="1" customWidth="1"/>
    <col min="7695" max="7933" width="11.42578125" style="29"/>
    <col min="7934" max="7934" width="4" style="29" bestFit="1" customWidth="1"/>
    <col min="7935" max="7935" width="24.140625" style="29" bestFit="1" customWidth="1"/>
    <col min="7936" max="7936" width="16.85546875" style="29" bestFit="1" customWidth="1"/>
    <col min="7937" max="7937" width="14.28515625" style="29" bestFit="1" customWidth="1"/>
    <col min="7938" max="7938" width="15.28515625" style="29" bestFit="1" customWidth="1"/>
    <col min="7939" max="7939" width="14.28515625" style="29" bestFit="1" customWidth="1"/>
    <col min="7940" max="7940" width="13.42578125" style="29" customWidth="1"/>
    <col min="7941" max="7942" width="15.28515625" style="29" bestFit="1" customWidth="1"/>
    <col min="7943" max="7943" width="14.28515625" style="29" bestFit="1" customWidth="1"/>
    <col min="7944" max="7944" width="15.28515625" style="29" bestFit="1" customWidth="1"/>
    <col min="7945" max="7948" width="14.28515625" style="29" bestFit="1" customWidth="1"/>
    <col min="7949" max="7949" width="16.85546875" style="29" bestFit="1" customWidth="1"/>
    <col min="7950" max="7950" width="13.85546875" style="29" bestFit="1" customWidth="1"/>
    <col min="7951" max="8189" width="11.42578125" style="29"/>
    <col min="8190" max="8190" width="4" style="29" bestFit="1" customWidth="1"/>
    <col min="8191" max="8191" width="24.140625" style="29" bestFit="1" customWidth="1"/>
    <col min="8192" max="8192" width="16.85546875" style="29" bestFit="1" customWidth="1"/>
    <col min="8193" max="8193" width="14.28515625" style="29" bestFit="1" customWidth="1"/>
    <col min="8194" max="8194" width="15.28515625" style="29" bestFit="1" customWidth="1"/>
    <col min="8195" max="8195" width="14.28515625" style="29" bestFit="1" customWidth="1"/>
    <col min="8196" max="8196" width="13.42578125" style="29" customWidth="1"/>
    <col min="8197" max="8198" width="15.28515625" style="29" bestFit="1" customWidth="1"/>
    <col min="8199" max="8199" width="14.28515625" style="29" bestFit="1" customWidth="1"/>
    <col min="8200" max="8200" width="15.28515625" style="29" bestFit="1" customWidth="1"/>
    <col min="8201" max="8204" width="14.28515625" style="29" bestFit="1" customWidth="1"/>
    <col min="8205" max="8205" width="16.85546875" style="29" bestFit="1" customWidth="1"/>
    <col min="8206" max="8206" width="13.85546875" style="29" bestFit="1" customWidth="1"/>
    <col min="8207" max="8445" width="11.42578125" style="29"/>
    <col min="8446" max="8446" width="4" style="29" bestFit="1" customWidth="1"/>
    <col min="8447" max="8447" width="24.140625" style="29" bestFit="1" customWidth="1"/>
    <col min="8448" max="8448" width="16.85546875" style="29" bestFit="1" customWidth="1"/>
    <col min="8449" max="8449" width="14.28515625" style="29" bestFit="1" customWidth="1"/>
    <col min="8450" max="8450" width="15.28515625" style="29" bestFit="1" customWidth="1"/>
    <col min="8451" max="8451" width="14.28515625" style="29" bestFit="1" customWidth="1"/>
    <col min="8452" max="8452" width="13.42578125" style="29" customWidth="1"/>
    <col min="8453" max="8454" width="15.28515625" style="29" bestFit="1" customWidth="1"/>
    <col min="8455" max="8455" width="14.28515625" style="29" bestFit="1" customWidth="1"/>
    <col min="8456" max="8456" width="15.28515625" style="29" bestFit="1" customWidth="1"/>
    <col min="8457" max="8460" width="14.28515625" style="29" bestFit="1" customWidth="1"/>
    <col min="8461" max="8461" width="16.85546875" style="29" bestFit="1" customWidth="1"/>
    <col min="8462" max="8462" width="13.85546875" style="29" bestFit="1" customWidth="1"/>
    <col min="8463" max="8701" width="11.42578125" style="29"/>
    <col min="8702" max="8702" width="4" style="29" bestFit="1" customWidth="1"/>
    <col min="8703" max="8703" width="24.140625" style="29" bestFit="1" customWidth="1"/>
    <col min="8704" max="8704" width="16.85546875" style="29" bestFit="1" customWidth="1"/>
    <col min="8705" max="8705" width="14.28515625" style="29" bestFit="1" customWidth="1"/>
    <col min="8706" max="8706" width="15.28515625" style="29" bestFit="1" customWidth="1"/>
    <col min="8707" max="8707" width="14.28515625" style="29" bestFit="1" customWidth="1"/>
    <col min="8708" max="8708" width="13.42578125" style="29" customWidth="1"/>
    <col min="8709" max="8710" width="15.28515625" style="29" bestFit="1" customWidth="1"/>
    <col min="8711" max="8711" width="14.28515625" style="29" bestFit="1" customWidth="1"/>
    <col min="8712" max="8712" width="15.28515625" style="29" bestFit="1" customWidth="1"/>
    <col min="8713" max="8716" width="14.28515625" style="29" bestFit="1" customWidth="1"/>
    <col min="8717" max="8717" width="16.85546875" style="29" bestFit="1" customWidth="1"/>
    <col min="8718" max="8718" width="13.85546875" style="29" bestFit="1" customWidth="1"/>
    <col min="8719" max="8957" width="11.42578125" style="29"/>
    <col min="8958" max="8958" width="4" style="29" bestFit="1" customWidth="1"/>
    <col min="8959" max="8959" width="24.140625" style="29" bestFit="1" customWidth="1"/>
    <col min="8960" max="8960" width="16.85546875" style="29" bestFit="1" customWidth="1"/>
    <col min="8961" max="8961" width="14.28515625" style="29" bestFit="1" customWidth="1"/>
    <col min="8962" max="8962" width="15.28515625" style="29" bestFit="1" customWidth="1"/>
    <col min="8963" max="8963" width="14.28515625" style="29" bestFit="1" customWidth="1"/>
    <col min="8964" max="8964" width="13.42578125" style="29" customWidth="1"/>
    <col min="8965" max="8966" width="15.28515625" style="29" bestFit="1" customWidth="1"/>
    <col min="8967" max="8967" width="14.28515625" style="29" bestFit="1" customWidth="1"/>
    <col min="8968" max="8968" width="15.28515625" style="29" bestFit="1" customWidth="1"/>
    <col min="8969" max="8972" width="14.28515625" style="29" bestFit="1" customWidth="1"/>
    <col min="8973" max="8973" width="16.85546875" style="29" bestFit="1" customWidth="1"/>
    <col min="8974" max="8974" width="13.85546875" style="29" bestFit="1" customWidth="1"/>
    <col min="8975" max="9213" width="11.42578125" style="29"/>
    <col min="9214" max="9214" width="4" style="29" bestFit="1" customWidth="1"/>
    <col min="9215" max="9215" width="24.140625" style="29" bestFit="1" customWidth="1"/>
    <col min="9216" max="9216" width="16.85546875" style="29" bestFit="1" customWidth="1"/>
    <col min="9217" max="9217" width="14.28515625" style="29" bestFit="1" customWidth="1"/>
    <col min="9218" max="9218" width="15.28515625" style="29" bestFit="1" customWidth="1"/>
    <col min="9219" max="9219" width="14.28515625" style="29" bestFit="1" customWidth="1"/>
    <col min="9220" max="9220" width="13.42578125" style="29" customWidth="1"/>
    <col min="9221" max="9222" width="15.28515625" style="29" bestFit="1" customWidth="1"/>
    <col min="9223" max="9223" width="14.28515625" style="29" bestFit="1" customWidth="1"/>
    <col min="9224" max="9224" width="15.28515625" style="29" bestFit="1" customWidth="1"/>
    <col min="9225" max="9228" width="14.28515625" style="29" bestFit="1" customWidth="1"/>
    <col min="9229" max="9229" width="16.85546875" style="29" bestFit="1" customWidth="1"/>
    <col min="9230" max="9230" width="13.85546875" style="29" bestFit="1" customWidth="1"/>
    <col min="9231" max="9469" width="11.42578125" style="29"/>
    <col min="9470" max="9470" width="4" style="29" bestFit="1" customWidth="1"/>
    <col min="9471" max="9471" width="24.140625" style="29" bestFit="1" customWidth="1"/>
    <col min="9472" max="9472" width="16.85546875" style="29" bestFit="1" customWidth="1"/>
    <col min="9473" max="9473" width="14.28515625" style="29" bestFit="1" customWidth="1"/>
    <col min="9474" max="9474" width="15.28515625" style="29" bestFit="1" customWidth="1"/>
    <col min="9475" max="9475" width="14.28515625" style="29" bestFit="1" customWidth="1"/>
    <col min="9476" max="9476" width="13.42578125" style="29" customWidth="1"/>
    <col min="9477" max="9478" width="15.28515625" style="29" bestFit="1" customWidth="1"/>
    <col min="9479" max="9479" width="14.28515625" style="29" bestFit="1" customWidth="1"/>
    <col min="9480" max="9480" width="15.28515625" style="29" bestFit="1" customWidth="1"/>
    <col min="9481" max="9484" width="14.28515625" style="29" bestFit="1" customWidth="1"/>
    <col min="9485" max="9485" width="16.85546875" style="29" bestFit="1" customWidth="1"/>
    <col min="9486" max="9486" width="13.85546875" style="29" bestFit="1" customWidth="1"/>
    <col min="9487" max="9725" width="11.42578125" style="29"/>
    <col min="9726" max="9726" width="4" style="29" bestFit="1" customWidth="1"/>
    <col min="9727" max="9727" width="24.140625" style="29" bestFit="1" customWidth="1"/>
    <col min="9728" max="9728" width="16.85546875" style="29" bestFit="1" customWidth="1"/>
    <col min="9729" max="9729" width="14.28515625" style="29" bestFit="1" customWidth="1"/>
    <col min="9730" max="9730" width="15.28515625" style="29" bestFit="1" customWidth="1"/>
    <col min="9731" max="9731" width="14.28515625" style="29" bestFit="1" customWidth="1"/>
    <col min="9732" max="9732" width="13.42578125" style="29" customWidth="1"/>
    <col min="9733" max="9734" width="15.28515625" style="29" bestFit="1" customWidth="1"/>
    <col min="9735" max="9735" width="14.28515625" style="29" bestFit="1" customWidth="1"/>
    <col min="9736" max="9736" width="15.28515625" style="29" bestFit="1" customWidth="1"/>
    <col min="9737" max="9740" width="14.28515625" style="29" bestFit="1" customWidth="1"/>
    <col min="9741" max="9741" width="16.85546875" style="29" bestFit="1" customWidth="1"/>
    <col min="9742" max="9742" width="13.85546875" style="29" bestFit="1" customWidth="1"/>
    <col min="9743" max="9981" width="11.42578125" style="29"/>
    <col min="9982" max="9982" width="4" style="29" bestFit="1" customWidth="1"/>
    <col min="9983" max="9983" width="24.140625" style="29" bestFit="1" customWidth="1"/>
    <col min="9984" max="9984" width="16.85546875" style="29" bestFit="1" customWidth="1"/>
    <col min="9985" max="9985" width="14.28515625" style="29" bestFit="1" customWidth="1"/>
    <col min="9986" max="9986" width="15.28515625" style="29" bestFit="1" customWidth="1"/>
    <col min="9987" max="9987" width="14.28515625" style="29" bestFit="1" customWidth="1"/>
    <col min="9988" max="9988" width="13.42578125" style="29" customWidth="1"/>
    <col min="9989" max="9990" width="15.28515625" style="29" bestFit="1" customWidth="1"/>
    <col min="9991" max="9991" width="14.28515625" style="29" bestFit="1" customWidth="1"/>
    <col min="9992" max="9992" width="15.28515625" style="29" bestFit="1" customWidth="1"/>
    <col min="9993" max="9996" width="14.28515625" style="29" bestFit="1" customWidth="1"/>
    <col min="9997" max="9997" width="16.85546875" style="29" bestFit="1" customWidth="1"/>
    <col min="9998" max="9998" width="13.85546875" style="29" bestFit="1" customWidth="1"/>
    <col min="9999" max="10237" width="11.42578125" style="29"/>
    <col min="10238" max="10238" width="4" style="29" bestFit="1" customWidth="1"/>
    <col min="10239" max="10239" width="24.140625" style="29" bestFit="1" customWidth="1"/>
    <col min="10240" max="10240" width="16.85546875" style="29" bestFit="1" customWidth="1"/>
    <col min="10241" max="10241" width="14.28515625" style="29" bestFit="1" customWidth="1"/>
    <col min="10242" max="10242" width="15.28515625" style="29" bestFit="1" customWidth="1"/>
    <col min="10243" max="10243" width="14.28515625" style="29" bestFit="1" customWidth="1"/>
    <col min="10244" max="10244" width="13.42578125" style="29" customWidth="1"/>
    <col min="10245" max="10246" width="15.28515625" style="29" bestFit="1" customWidth="1"/>
    <col min="10247" max="10247" width="14.28515625" style="29" bestFit="1" customWidth="1"/>
    <col min="10248" max="10248" width="15.28515625" style="29" bestFit="1" customWidth="1"/>
    <col min="10249" max="10252" width="14.28515625" style="29" bestFit="1" customWidth="1"/>
    <col min="10253" max="10253" width="16.85546875" style="29" bestFit="1" customWidth="1"/>
    <col min="10254" max="10254" width="13.85546875" style="29" bestFit="1" customWidth="1"/>
    <col min="10255" max="10493" width="11.42578125" style="29"/>
    <col min="10494" max="10494" width="4" style="29" bestFit="1" customWidth="1"/>
    <col min="10495" max="10495" width="24.140625" style="29" bestFit="1" customWidth="1"/>
    <col min="10496" max="10496" width="16.85546875" style="29" bestFit="1" customWidth="1"/>
    <col min="10497" max="10497" width="14.28515625" style="29" bestFit="1" customWidth="1"/>
    <col min="10498" max="10498" width="15.28515625" style="29" bestFit="1" customWidth="1"/>
    <col min="10499" max="10499" width="14.28515625" style="29" bestFit="1" customWidth="1"/>
    <col min="10500" max="10500" width="13.42578125" style="29" customWidth="1"/>
    <col min="10501" max="10502" width="15.28515625" style="29" bestFit="1" customWidth="1"/>
    <col min="10503" max="10503" width="14.28515625" style="29" bestFit="1" customWidth="1"/>
    <col min="10504" max="10504" width="15.28515625" style="29" bestFit="1" customWidth="1"/>
    <col min="10505" max="10508" width="14.28515625" style="29" bestFit="1" customWidth="1"/>
    <col min="10509" max="10509" width="16.85546875" style="29" bestFit="1" customWidth="1"/>
    <col min="10510" max="10510" width="13.85546875" style="29" bestFit="1" customWidth="1"/>
    <col min="10511" max="10749" width="11.42578125" style="29"/>
    <col min="10750" max="10750" width="4" style="29" bestFit="1" customWidth="1"/>
    <col min="10751" max="10751" width="24.140625" style="29" bestFit="1" customWidth="1"/>
    <col min="10752" max="10752" width="16.85546875" style="29" bestFit="1" customWidth="1"/>
    <col min="10753" max="10753" width="14.28515625" style="29" bestFit="1" customWidth="1"/>
    <col min="10754" max="10754" width="15.28515625" style="29" bestFit="1" customWidth="1"/>
    <col min="10755" max="10755" width="14.28515625" style="29" bestFit="1" customWidth="1"/>
    <col min="10756" max="10756" width="13.42578125" style="29" customWidth="1"/>
    <col min="10757" max="10758" width="15.28515625" style="29" bestFit="1" customWidth="1"/>
    <col min="10759" max="10759" width="14.28515625" style="29" bestFit="1" customWidth="1"/>
    <col min="10760" max="10760" width="15.28515625" style="29" bestFit="1" customWidth="1"/>
    <col min="10761" max="10764" width="14.28515625" style="29" bestFit="1" customWidth="1"/>
    <col min="10765" max="10765" width="16.85546875" style="29" bestFit="1" customWidth="1"/>
    <col min="10766" max="10766" width="13.85546875" style="29" bestFit="1" customWidth="1"/>
    <col min="10767" max="11005" width="11.42578125" style="29"/>
    <col min="11006" max="11006" width="4" style="29" bestFit="1" customWidth="1"/>
    <col min="11007" max="11007" width="24.140625" style="29" bestFit="1" customWidth="1"/>
    <col min="11008" max="11008" width="16.85546875" style="29" bestFit="1" customWidth="1"/>
    <col min="11009" max="11009" width="14.28515625" style="29" bestFit="1" customWidth="1"/>
    <col min="11010" max="11010" width="15.28515625" style="29" bestFit="1" customWidth="1"/>
    <col min="11011" max="11011" width="14.28515625" style="29" bestFit="1" customWidth="1"/>
    <col min="11012" max="11012" width="13.42578125" style="29" customWidth="1"/>
    <col min="11013" max="11014" width="15.28515625" style="29" bestFit="1" customWidth="1"/>
    <col min="11015" max="11015" width="14.28515625" style="29" bestFit="1" customWidth="1"/>
    <col min="11016" max="11016" width="15.28515625" style="29" bestFit="1" customWidth="1"/>
    <col min="11017" max="11020" width="14.28515625" style="29" bestFit="1" customWidth="1"/>
    <col min="11021" max="11021" width="16.85546875" style="29" bestFit="1" customWidth="1"/>
    <col min="11022" max="11022" width="13.85546875" style="29" bestFit="1" customWidth="1"/>
    <col min="11023" max="11261" width="11.42578125" style="29"/>
    <col min="11262" max="11262" width="4" style="29" bestFit="1" customWidth="1"/>
    <col min="11263" max="11263" width="24.140625" style="29" bestFit="1" customWidth="1"/>
    <col min="11264" max="11264" width="16.85546875" style="29" bestFit="1" customWidth="1"/>
    <col min="11265" max="11265" width="14.28515625" style="29" bestFit="1" customWidth="1"/>
    <col min="11266" max="11266" width="15.28515625" style="29" bestFit="1" customWidth="1"/>
    <col min="11267" max="11267" width="14.28515625" style="29" bestFit="1" customWidth="1"/>
    <col min="11268" max="11268" width="13.42578125" style="29" customWidth="1"/>
    <col min="11269" max="11270" width="15.28515625" style="29" bestFit="1" customWidth="1"/>
    <col min="11271" max="11271" width="14.28515625" style="29" bestFit="1" customWidth="1"/>
    <col min="11272" max="11272" width="15.28515625" style="29" bestFit="1" customWidth="1"/>
    <col min="11273" max="11276" width="14.28515625" style="29" bestFit="1" customWidth="1"/>
    <col min="11277" max="11277" width="16.85546875" style="29" bestFit="1" customWidth="1"/>
    <col min="11278" max="11278" width="13.85546875" style="29" bestFit="1" customWidth="1"/>
    <col min="11279" max="11517" width="11.42578125" style="29"/>
    <col min="11518" max="11518" width="4" style="29" bestFit="1" customWidth="1"/>
    <col min="11519" max="11519" width="24.140625" style="29" bestFit="1" customWidth="1"/>
    <col min="11520" max="11520" width="16.85546875" style="29" bestFit="1" customWidth="1"/>
    <col min="11521" max="11521" width="14.28515625" style="29" bestFit="1" customWidth="1"/>
    <col min="11522" max="11522" width="15.28515625" style="29" bestFit="1" customWidth="1"/>
    <col min="11523" max="11523" width="14.28515625" style="29" bestFit="1" customWidth="1"/>
    <col min="11524" max="11524" width="13.42578125" style="29" customWidth="1"/>
    <col min="11525" max="11526" width="15.28515625" style="29" bestFit="1" customWidth="1"/>
    <col min="11527" max="11527" width="14.28515625" style="29" bestFit="1" customWidth="1"/>
    <col min="11528" max="11528" width="15.28515625" style="29" bestFit="1" customWidth="1"/>
    <col min="11529" max="11532" width="14.28515625" style="29" bestFit="1" customWidth="1"/>
    <col min="11533" max="11533" width="16.85546875" style="29" bestFit="1" customWidth="1"/>
    <col min="11534" max="11534" width="13.85546875" style="29" bestFit="1" customWidth="1"/>
    <col min="11535" max="11773" width="11.42578125" style="29"/>
    <col min="11774" max="11774" width="4" style="29" bestFit="1" customWidth="1"/>
    <col min="11775" max="11775" width="24.140625" style="29" bestFit="1" customWidth="1"/>
    <col min="11776" max="11776" width="16.85546875" style="29" bestFit="1" customWidth="1"/>
    <col min="11777" max="11777" width="14.28515625" style="29" bestFit="1" customWidth="1"/>
    <col min="11778" max="11778" width="15.28515625" style="29" bestFit="1" customWidth="1"/>
    <col min="11779" max="11779" width="14.28515625" style="29" bestFit="1" customWidth="1"/>
    <col min="11780" max="11780" width="13.42578125" style="29" customWidth="1"/>
    <col min="11781" max="11782" width="15.28515625" style="29" bestFit="1" customWidth="1"/>
    <col min="11783" max="11783" width="14.28515625" style="29" bestFit="1" customWidth="1"/>
    <col min="11784" max="11784" width="15.28515625" style="29" bestFit="1" customWidth="1"/>
    <col min="11785" max="11788" width="14.28515625" style="29" bestFit="1" customWidth="1"/>
    <col min="11789" max="11789" width="16.85546875" style="29" bestFit="1" customWidth="1"/>
    <col min="11790" max="11790" width="13.85546875" style="29" bestFit="1" customWidth="1"/>
    <col min="11791" max="12029" width="11.42578125" style="29"/>
    <col min="12030" max="12030" width="4" style="29" bestFit="1" customWidth="1"/>
    <col min="12031" max="12031" width="24.140625" style="29" bestFit="1" customWidth="1"/>
    <col min="12032" max="12032" width="16.85546875" style="29" bestFit="1" customWidth="1"/>
    <col min="12033" max="12033" width="14.28515625" style="29" bestFit="1" customWidth="1"/>
    <col min="12034" max="12034" width="15.28515625" style="29" bestFit="1" customWidth="1"/>
    <col min="12035" max="12035" width="14.28515625" style="29" bestFit="1" customWidth="1"/>
    <col min="12036" max="12036" width="13.42578125" style="29" customWidth="1"/>
    <col min="12037" max="12038" width="15.28515625" style="29" bestFit="1" customWidth="1"/>
    <col min="12039" max="12039" width="14.28515625" style="29" bestFit="1" customWidth="1"/>
    <col min="12040" max="12040" width="15.28515625" style="29" bestFit="1" customWidth="1"/>
    <col min="12041" max="12044" width="14.28515625" style="29" bestFit="1" customWidth="1"/>
    <col min="12045" max="12045" width="16.85546875" style="29" bestFit="1" customWidth="1"/>
    <col min="12046" max="12046" width="13.85546875" style="29" bestFit="1" customWidth="1"/>
    <col min="12047" max="12285" width="11.42578125" style="29"/>
    <col min="12286" max="12286" width="4" style="29" bestFit="1" customWidth="1"/>
    <col min="12287" max="12287" width="24.140625" style="29" bestFit="1" customWidth="1"/>
    <col min="12288" max="12288" width="16.85546875" style="29" bestFit="1" customWidth="1"/>
    <col min="12289" max="12289" width="14.28515625" style="29" bestFit="1" customWidth="1"/>
    <col min="12290" max="12290" width="15.28515625" style="29" bestFit="1" customWidth="1"/>
    <col min="12291" max="12291" width="14.28515625" style="29" bestFit="1" customWidth="1"/>
    <col min="12292" max="12292" width="13.42578125" style="29" customWidth="1"/>
    <col min="12293" max="12294" width="15.28515625" style="29" bestFit="1" customWidth="1"/>
    <col min="12295" max="12295" width="14.28515625" style="29" bestFit="1" customWidth="1"/>
    <col min="12296" max="12296" width="15.28515625" style="29" bestFit="1" customWidth="1"/>
    <col min="12297" max="12300" width="14.28515625" style="29" bestFit="1" customWidth="1"/>
    <col min="12301" max="12301" width="16.85546875" style="29" bestFit="1" customWidth="1"/>
    <col min="12302" max="12302" width="13.85546875" style="29" bestFit="1" customWidth="1"/>
    <col min="12303" max="12541" width="11.42578125" style="29"/>
    <col min="12542" max="12542" width="4" style="29" bestFit="1" customWidth="1"/>
    <col min="12543" max="12543" width="24.140625" style="29" bestFit="1" customWidth="1"/>
    <col min="12544" max="12544" width="16.85546875" style="29" bestFit="1" customWidth="1"/>
    <col min="12545" max="12545" width="14.28515625" style="29" bestFit="1" customWidth="1"/>
    <col min="12546" max="12546" width="15.28515625" style="29" bestFit="1" customWidth="1"/>
    <col min="12547" max="12547" width="14.28515625" style="29" bestFit="1" customWidth="1"/>
    <col min="12548" max="12548" width="13.42578125" style="29" customWidth="1"/>
    <col min="12549" max="12550" width="15.28515625" style="29" bestFit="1" customWidth="1"/>
    <col min="12551" max="12551" width="14.28515625" style="29" bestFit="1" customWidth="1"/>
    <col min="12552" max="12552" width="15.28515625" style="29" bestFit="1" customWidth="1"/>
    <col min="12553" max="12556" width="14.28515625" style="29" bestFit="1" customWidth="1"/>
    <col min="12557" max="12557" width="16.85546875" style="29" bestFit="1" customWidth="1"/>
    <col min="12558" max="12558" width="13.85546875" style="29" bestFit="1" customWidth="1"/>
    <col min="12559" max="12797" width="11.42578125" style="29"/>
    <col min="12798" max="12798" width="4" style="29" bestFit="1" customWidth="1"/>
    <col min="12799" max="12799" width="24.140625" style="29" bestFit="1" customWidth="1"/>
    <col min="12800" max="12800" width="16.85546875" style="29" bestFit="1" customWidth="1"/>
    <col min="12801" max="12801" width="14.28515625" style="29" bestFit="1" customWidth="1"/>
    <col min="12802" max="12802" width="15.28515625" style="29" bestFit="1" customWidth="1"/>
    <col min="12803" max="12803" width="14.28515625" style="29" bestFit="1" customWidth="1"/>
    <col min="12804" max="12804" width="13.42578125" style="29" customWidth="1"/>
    <col min="12805" max="12806" width="15.28515625" style="29" bestFit="1" customWidth="1"/>
    <col min="12807" max="12807" width="14.28515625" style="29" bestFit="1" customWidth="1"/>
    <col min="12808" max="12808" width="15.28515625" style="29" bestFit="1" customWidth="1"/>
    <col min="12809" max="12812" width="14.28515625" style="29" bestFit="1" customWidth="1"/>
    <col min="12813" max="12813" width="16.85546875" style="29" bestFit="1" customWidth="1"/>
    <col min="12814" max="12814" width="13.85546875" style="29" bestFit="1" customWidth="1"/>
    <col min="12815" max="13053" width="11.42578125" style="29"/>
    <col min="13054" max="13054" width="4" style="29" bestFit="1" customWidth="1"/>
    <col min="13055" max="13055" width="24.140625" style="29" bestFit="1" customWidth="1"/>
    <col min="13056" max="13056" width="16.85546875" style="29" bestFit="1" customWidth="1"/>
    <col min="13057" max="13057" width="14.28515625" style="29" bestFit="1" customWidth="1"/>
    <col min="13058" max="13058" width="15.28515625" style="29" bestFit="1" customWidth="1"/>
    <col min="13059" max="13059" width="14.28515625" style="29" bestFit="1" customWidth="1"/>
    <col min="13060" max="13060" width="13.42578125" style="29" customWidth="1"/>
    <col min="13061" max="13062" width="15.28515625" style="29" bestFit="1" customWidth="1"/>
    <col min="13063" max="13063" width="14.28515625" style="29" bestFit="1" customWidth="1"/>
    <col min="13064" max="13064" width="15.28515625" style="29" bestFit="1" customWidth="1"/>
    <col min="13065" max="13068" width="14.28515625" style="29" bestFit="1" customWidth="1"/>
    <col min="13069" max="13069" width="16.85546875" style="29" bestFit="1" customWidth="1"/>
    <col min="13070" max="13070" width="13.85546875" style="29" bestFit="1" customWidth="1"/>
    <col min="13071" max="13309" width="11.42578125" style="29"/>
    <col min="13310" max="13310" width="4" style="29" bestFit="1" customWidth="1"/>
    <col min="13311" max="13311" width="24.140625" style="29" bestFit="1" customWidth="1"/>
    <col min="13312" max="13312" width="16.85546875" style="29" bestFit="1" customWidth="1"/>
    <col min="13313" max="13313" width="14.28515625" style="29" bestFit="1" customWidth="1"/>
    <col min="13314" max="13314" width="15.28515625" style="29" bestFit="1" customWidth="1"/>
    <col min="13315" max="13315" width="14.28515625" style="29" bestFit="1" customWidth="1"/>
    <col min="13316" max="13316" width="13.42578125" style="29" customWidth="1"/>
    <col min="13317" max="13318" width="15.28515625" style="29" bestFit="1" customWidth="1"/>
    <col min="13319" max="13319" width="14.28515625" style="29" bestFit="1" customWidth="1"/>
    <col min="13320" max="13320" width="15.28515625" style="29" bestFit="1" customWidth="1"/>
    <col min="13321" max="13324" width="14.28515625" style="29" bestFit="1" customWidth="1"/>
    <col min="13325" max="13325" width="16.85546875" style="29" bestFit="1" customWidth="1"/>
    <col min="13326" max="13326" width="13.85546875" style="29" bestFit="1" customWidth="1"/>
    <col min="13327" max="13565" width="11.42578125" style="29"/>
    <col min="13566" max="13566" width="4" style="29" bestFit="1" customWidth="1"/>
    <col min="13567" max="13567" width="24.140625" style="29" bestFit="1" customWidth="1"/>
    <col min="13568" max="13568" width="16.85546875" style="29" bestFit="1" customWidth="1"/>
    <col min="13569" max="13569" width="14.28515625" style="29" bestFit="1" customWidth="1"/>
    <col min="13570" max="13570" width="15.28515625" style="29" bestFit="1" customWidth="1"/>
    <col min="13571" max="13571" width="14.28515625" style="29" bestFit="1" customWidth="1"/>
    <col min="13572" max="13572" width="13.42578125" style="29" customWidth="1"/>
    <col min="13573" max="13574" width="15.28515625" style="29" bestFit="1" customWidth="1"/>
    <col min="13575" max="13575" width="14.28515625" style="29" bestFit="1" customWidth="1"/>
    <col min="13576" max="13576" width="15.28515625" style="29" bestFit="1" customWidth="1"/>
    <col min="13577" max="13580" width="14.28515625" style="29" bestFit="1" customWidth="1"/>
    <col min="13581" max="13581" width="16.85546875" style="29" bestFit="1" customWidth="1"/>
    <col min="13582" max="13582" width="13.85546875" style="29" bestFit="1" customWidth="1"/>
    <col min="13583" max="13821" width="11.42578125" style="29"/>
    <col min="13822" max="13822" width="4" style="29" bestFit="1" customWidth="1"/>
    <col min="13823" max="13823" width="24.140625" style="29" bestFit="1" customWidth="1"/>
    <col min="13824" max="13824" width="16.85546875" style="29" bestFit="1" customWidth="1"/>
    <col min="13825" max="13825" width="14.28515625" style="29" bestFit="1" customWidth="1"/>
    <col min="13826" max="13826" width="15.28515625" style="29" bestFit="1" customWidth="1"/>
    <col min="13827" max="13827" width="14.28515625" style="29" bestFit="1" customWidth="1"/>
    <col min="13828" max="13828" width="13.42578125" style="29" customWidth="1"/>
    <col min="13829" max="13830" width="15.28515625" style="29" bestFit="1" customWidth="1"/>
    <col min="13831" max="13831" width="14.28515625" style="29" bestFit="1" customWidth="1"/>
    <col min="13832" max="13832" width="15.28515625" style="29" bestFit="1" customWidth="1"/>
    <col min="13833" max="13836" width="14.28515625" style="29" bestFit="1" customWidth="1"/>
    <col min="13837" max="13837" width="16.85546875" style="29" bestFit="1" customWidth="1"/>
    <col min="13838" max="13838" width="13.85546875" style="29" bestFit="1" customWidth="1"/>
    <col min="13839" max="14077" width="11.42578125" style="29"/>
    <col min="14078" max="14078" width="4" style="29" bestFit="1" customWidth="1"/>
    <col min="14079" max="14079" width="24.140625" style="29" bestFit="1" customWidth="1"/>
    <col min="14080" max="14080" width="16.85546875" style="29" bestFit="1" customWidth="1"/>
    <col min="14081" max="14081" width="14.28515625" style="29" bestFit="1" customWidth="1"/>
    <col min="14082" max="14082" width="15.28515625" style="29" bestFit="1" customWidth="1"/>
    <col min="14083" max="14083" width="14.28515625" style="29" bestFit="1" customWidth="1"/>
    <col min="14084" max="14084" width="13.42578125" style="29" customWidth="1"/>
    <col min="14085" max="14086" width="15.28515625" style="29" bestFit="1" customWidth="1"/>
    <col min="14087" max="14087" width="14.28515625" style="29" bestFit="1" customWidth="1"/>
    <col min="14088" max="14088" width="15.28515625" style="29" bestFit="1" customWidth="1"/>
    <col min="14089" max="14092" width="14.28515625" style="29" bestFit="1" customWidth="1"/>
    <col min="14093" max="14093" width="16.85546875" style="29" bestFit="1" customWidth="1"/>
    <col min="14094" max="14094" width="13.85546875" style="29" bestFit="1" customWidth="1"/>
    <col min="14095" max="14333" width="11.42578125" style="29"/>
    <col min="14334" max="14334" width="4" style="29" bestFit="1" customWidth="1"/>
    <col min="14335" max="14335" width="24.140625" style="29" bestFit="1" customWidth="1"/>
    <col min="14336" max="14336" width="16.85546875" style="29" bestFit="1" customWidth="1"/>
    <col min="14337" max="14337" width="14.28515625" style="29" bestFit="1" customWidth="1"/>
    <col min="14338" max="14338" width="15.28515625" style="29" bestFit="1" customWidth="1"/>
    <col min="14339" max="14339" width="14.28515625" style="29" bestFit="1" customWidth="1"/>
    <col min="14340" max="14340" width="13.42578125" style="29" customWidth="1"/>
    <col min="14341" max="14342" width="15.28515625" style="29" bestFit="1" customWidth="1"/>
    <col min="14343" max="14343" width="14.28515625" style="29" bestFit="1" customWidth="1"/>
    <col min="14344" max="14344" width="15.28515625" style="29" bestFit="1" customWidth="1"/>
    <col min="14345" max="14348" width="14.28515625" style="29" bestFit="1" customWidth="1"/>
    <col min="14349" max="14349" width="16.85546875" style="29" bestFit="1" customWidth="1"/>
    <col min="14350" max="14350" width="13.85546875" style="29" bestFit="1" customWidth="1"/>
    <col min="14351" max="14589" width="11.42578125" style="29"/>
    <col min="14590" max="14590" width="4" style="29" bestFit="1" customWidth="1"/>
    <col min="14591" max="14591" width="24.140625" style="29" bestFit="1" customWidth="1"/>
    <col min="14592" max="14592" width="16.85546875" style="29" bestFit="1" customWidth="1"/>
    <col min="14593" max="14593" width="14.28515625" style="29" bestFit="1" customWidth="1"/>
    <col min="14594" max="14594" width="15.28515625" style="29" bestFit="1" customWidth="1"/>
    <col min="14595" max="14595" width="14.28515625" style="29" bestFit="1" customWidth="1"/>
    <col min="14596" max="14596" width="13.42578125" style="29" customWidth="1"/>
    <col min="14597" max="14598" width="15.28515625" style="29" bestFit="1" customWidth="1"/>
    <col min="14599" max="14599" width="14.28515625" style="29" bestFit="1" customWidth="1"/>
    <col min="14600" max="14600" width="15.28515625" style="29" bestFit="1" customWidth="1"/>
    <col min="14601" max="14604" width="14.28515625" style="29" bestFit="1" customWidth="1"/>
    <col min="14605" max="14605" width="16.85546875" style="29" bestFit="1" customWidth="1"/>
    <col min="14606" max="14606" width="13.85546875" style="29" bestFit="1" customWidth="1"/>
    <col min="14607" max="14845" width="11.42578125" style="29"/>
    <col min="14846" max="14846" width="4" style="29" bestFit="1" customWidth="1"/>
    <col min="14847" max="14847" width="24.140625" style="29" bestFit="1" customWidth="1"/>
    <col min="14848" max="14848" width="16.85546875" style="29" bestFit="1" customWidth="1"/>
    <col min="14849" max="14849" width="14.28515625" style="29" bestFit="1" customWidth="1"/>
    <col min="14850" max="14850" width="15.28515625" style="29" bestFit="1" customWidth="1"/>
    <col min="14851" max="14851" width="14.28515625" style="29" bestFit="1" customWidth="1"/>
    <col min="14852" max="14852" width="13.42578125" style="29" customWidth="1"/>
    <col min="14853" max="14854" width="15.28515625" style="29" bestFit="1" customWidth="1"/>
    <col min="14855" max="14855" width="14.28515625" style="29" bestFit="1" customWidth="1"/>
    <col min="14856" max="14856" width="15.28515625" style="29" bestFit="1" customWidth="1"/>
    <col min="14857" max="14860" width="14.28515625" style="29" bestFit="1" customWidth="1"/>
    <col min="14861" max="14861" width="16.85546875" style="29" bestFit="1" customWidth="1"/>
    <col min="14862" max="14862" width="13.85546875" style="29" bestFit="1" customWidth="1"/>
    <col min="14863" max="15101" width="11.42578125" style="29"/>
    <col min="15102" max="15102" width="4" style="29" bestFit="1" customWidth="1"/>
    <col min="15103" max="15103" width="24.140625" style="29" bestFit="1" customWidth="1"/>
    <col min="15104" max="15104" width="16.85546875" style="29" bestFit="1" customWidth="1"/>
    <col min="15105" max="15105" width="14.28515625" style="29" bestFit="1" customWidth="1"/>
    <col min="15106" max="15106" width="15.28515625" style="29" bestFit="1" customWidth="1"/>
    <col min="15107" max="15107" width="14.28515625" style="29" bestFit="1" customWidth="1"/>
    <col min="15108" max="15108" width="13.42578125" style="29" customWidth="1"/>
    <col min="15109" max="15110" width="15.28515625" style="29" bestFit="1" customWidth="1"/>
    <col min="15111" max="15111" width="14.28515625" style="29" bestFit="1" customWidth="1"/>
    <col min="15112" max="15112" width="15.28515625" style="29" bestFit="1" customWidth="1"/>
    <col min="15113" max="15116" width="14.28515625" style="29" bestFit="1" customWidth="1"/>
    <col min="15117" max="15117" width="16.85546875" style="29" bestFit="1" customWidth="1"/>
    <col min="15118" max="15118" width="13.85546875" style="29" bestFit="1" customWidth="1"/>
    <col min="15119" max="15357" width="11.42578125" style="29"/>
    <col min="15358" max="15358" width="4" style="29" bestFit="1" customWidth="1"/>
    <col min="15359" max="15359" width="24.140625" style="29" bestFit="1" customWidth="1"/>
    <col min="15360" max="15360" width="16.85546875" style="29" bestFit="1" customWidth="1"/>
    <col min="15361" max="15361" width="14.28515625" style="29" bestFit="1" customWidth="1"/>
    <col min="15362" max="15362" width="15.28515625" style="29" bestFit="1" customWidth="1"/>
    <col min="15363" max="15363" width="14.28515625" style="29" bestFit="1" customWidth="1"/>
    <col min="15364" max="15364" width="13.42578125" style="29" customWidth="1"/>
    <col min="15365" max="15366" width="15.28515625" style="29" bestFit="1" customWidth="1"/>
    <col min="15367" max="15367" width="14.28515625" style="29" bestFit="1" customWidth="1"/>
    <col min="15368" max="15368" width="15.28515625" style="29" bestFit="1" customWidth="1"/>
    <col min="15369" max="15372" width="14.28515625" style="29" bestFit="1" customWidth="1"/>
    <col min="15373" max="15373" width="16.85546875" style="29" bestFit="1" customWidth="1"/>
    <col min="15374" max="15374" width="13.85546875" style="29" bestFit="1" customWidth="1"/>
    <col min="15375" max="15613" width="11.42578125" style="29"/>
    <col min="15614" max="15614" width="4" style="29" bestFit="1" customWidth="1"/>
    <col min="15615" max="15615" width="24.140625" style="29" bestFit="1" customWidth="1"/>
    <col min="15616" max="15616" width="16.85546875" style="29" bestFit="1" customWidth="1"/>
    <col min="15617" max="15617" width="14.28515625" style="29" bestFit="1" customWidth="1"/>
    <col min="15618" max="15618" width="15.28515625" style="29" bestFit="1" customWidth="1"/>
    <col min="15619" max="15619" width="14.28515625" style="29" bestFit="1" customWidth="1"/>
    <col min="15620" max="15620" width="13.42578125" style="29" customWidth="1"/>
    <col min="15621" max="15622" width="15.28515625" style="29" bestFit="1" customWidth="1"/>
    <col min="15623" max="15623" width="14.28515625" style="29" bestFit="1" customWidth="1"/>
    <col min="15624" max="15624" width="15.28515625" style="29" bestFit="1" customWidth="1"/>
    <col min="15625" max="15628" width="14.28515625" style="29" bestFit="1" customWidth="1"/>
    <col min="15629" max="15629" width="16.85546875" style="29" bestFit="1" customWidth="1"/>
    <col min="15630" max="15630" width="13.85546875" style="29" bestFit="1" customWidth="1"/>
    <col min="15631" max="15869" width="11.42578125" style="29"/>
    <col min="15870" max="15870" width="4" style="29" bestFit="1" customWidth="1"/>
    <col min="15871" max="15871" width="24.140625" style="29" bestFit="1" customWidth="1"/>
    <col min="15872" max="15872" width="16.85546875" style="29" bestFit="1" customWidth="1"/>
    <col min="15873" max="15873" width="14.28515625" style="29" bestFit="1" customWidth="1"/>
    <col min="15874" max="15874" width="15.28515625" style="29" bestFit="1" customWidth="1"/>
    <col min="15875" max="15875" width="14.28515625" style="29" bestFit="1" customWidth="1"/>
    <col min="15876" max="15876" width="13.42578125" style="29" customWidth="1"/>
    <col min="15877" max="15878" width="15.28515625" style="29" bestFit="1" customWidth="1"/>
    <col min="15879" max="15879" width="14.28515625" style="29" bestFit="1" customWidth="1"/>
    <col min="15880" max="15880" width="15.28515625" style="29" bestFit="1" customWidth="1"/>
    <col min="15881" max="15884" width="14.28515625" style="29" bestFit="1" customWidth="1"/>
    <col min="15885" max="15885" width="16.85546875" style="29" bestFit="1" customWidth="1"/>
    <col min="15886" max="15886" width="13.85546875" style="29" bestFit="1" customWidth="1"/>
    <col min="15887" max="16125" width="11.42578125" style="29"/>
    <col min="16126" max="16126" width="4" style="29" bestFit="1" customWidth="1"/>
    <col min="16127" max="16127" width="24.140625" style="29" bestFit="1" customWidth="1"/>
    <col min="16128" max="16128" width="16.85546875" style="29" bestFit="1" customWidth="1"/>
    <col min="16129" max="16129" width="14.28515625" style="29" bestFit="1" customWidth="1"/>
    <col min="16130" max="16130" width="15.28515625" style="29" bestFit="1" customWidth="1"/>
    <col min="16131" max="16131" width="14.28515625" style="29" bestFit="1" customWidth="1"/>
    <col min="16132" max="16132" width="13.42578125" style="29" customWidth="1"/>
    <col min="16133" max="16134" width="15.28515625" style="29" bestFit="1" customWidth="1"/>
    <col min="16135" max="16135" width="14.28515625" style="29" bestFit="1" customWidth="1"/>
    <col min="16136" max="16136" width="15.28515625" style="29" bestFit="1" customWidth="1"/>
    <col min="16137" max="16140" width="14.28515625" style="29" bestFit="1" customWidth="1"/>
    <col min="16141" max="16141" width="16.85546875" style="29" bestFit="1" customWidth="1"/>
    <col min="16142" max="16142" width="13.85546875" style="29" bestFit="1" customWidth="1"/>
    <col min="16143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17.25" thickBot="1" x14ac:dyDescent="0.4">
      <c r="A3" s="33" t="s">
        <v>169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x14ac:dyDescent="0.2">
      <c r="A4" s="36"/>
      <c r="B4" s="37" t="s">
        <v>81</v>
      </c>
      <c r="C4" s="38" t="s">
        <v>78</v>
      </c>
      <c r="D4" s="39" t="s">
        <v>82</v>
      </c>
      <c r="E4" s="39" t="s">
        <v>83</v>
      </c>
      <c r="F4" s="39" t="s">
        <v>84</v>
      </c>
      <c r="G4" s="39" t="s">
        <v>85</v>
      </c>
      <c r="H4" s="39" t="s">
        <v>86</v>
      </c>
      <c r="I4" s="39" t="s">
        <v>87</v>
      </c>
      <c r="J4" s="39" t="s">
        <v>88</v>
      </c>
      <c r="K4" s="39" t="s">
        <v>89</v>
      </c>
      <c r="L4" s="39" t="s">
        <v>90</v>
      </c>
      <c r="M4" s="39" t="s">
        <v>91</v>
      </c>
      <c r="N4" s="39" t="s">
        <v>92</v>
      </c>
      <c r="O4" s="39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0</v>
      </c>
      <c r="D6" s="47">
        <f>'[1]Enero 2024'!H11</f>
        <v>0</v>
      </c>
      <c r="E6" s="48">
        <f>'[1]Febrero 2024'!H11</f>
        <v>0</v>
      </c>
      <c r="F6" s="48">
        <f>'[1]Marzo 2024'!H11</f>
        <v>0</v>
      </c>
      <c r="G6" s="48">
        <f>'[1]Abril 2024'!H11</f>
        <v>0</v>
      </c>
      <c r="H6" s="48">
        <f>'[1]Mayo 2024'!H11</f>
        <v>0</v>
      </c>
      <c r="I6" s="48">
        <f>'[1]Junio 2024'!H11</f>
        <v>0</v>
      </c>
      <c r="J6" s="48">
        <f>'[1]Julio 2024'!H11</f>
        <v>0</v>
      </c>
      <c r="K6" s="48">
        <f>'[1]Agosto 2024'!H11</f>
        <v>0</v>
      </c>
      <c r="L6" s="48">
        <f>'[1]Septiembre 2024'!H11</f>
        <v>0</v>
      </c>
      <c r="M6" s="48">
        <f>'[1]Octubre 2024'!H11</f>
        <v>0</v>
      </c>
      <c r="N6" s="48">
        <f>'[1]Noviembre 2024'!H11</f>
        <v>0</v>
      </c>
      <c r="O6" s="48">
        <f>'[1]Diciembre 2024'!H11</f>
        <v>0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0</v>
      </c>
      <c r="D7" s="51">
        <f>'[1]Enero 2024'!H12</f>
        <v>0</v>
      </c>
      <c r="E7" s="52">
        <f>'[1]Febrero 2024'!H12</f>
        <v>0</v>
      </c>
      <c r="F7" s="52">
        <f>'[1]Marzo 2024'!H12</f>
        <v>0</v>
      </c>
      <c r="G7" s="52">
        <f>'[1]Abril 2024'!H12</f>
        <v>0</v>
      </c>
      <c r="H7" s="52">
        <f>'[1]Mayo 2024'!H12</f>
        <v>0</v>
      </c>
      <c r="I7" s="52">
        <f>'[1]Junio 2024'!H12</f>
        <v>0</v>
      </c>
      <c r="J7" s="52">
        <f>'[1]Julio 2024'!H12</f>
        <v>0</v>
      </c>
      <c r="K7" s="52">
        <f>'[1]Agosto 2024'!H12</f>
        <v>0</v>
      </c>
      <c r="L7" s="52">
        <f>'[1]Septiembre 2024'!H12</f>
        <v>0</v>
      </c>
      <c r="M7" s="52">
        <f>'[1]Octubre 2024'!H12</f>
        <v>0</v>
      </c>
      <c r="N7" s="52">
        <f>'[1]Noviembre 2024'!H12</f>
        <v>0</v>
      </c>
      <c r="O7" s="52">
        <f>'[1]Diciembre 2024'!H12</f>
        <v>0</v>
      </c>
    </row>
    <row r="8" spans="1:15" x14ac:dyDescent="0.2">
      <c r="A8" s="44" t="s">
        <v>96</v>
      </c>
      <c r="B8" s="49" t="s">
        <v>20</v>
      </c>
      <c r="C8" s="50">
        <f t="shared" si="0"/>
        <v>0</v>
      </c>
      <c r="D8" s="51">
        <f>'[1]Enero 2024'!H13</f>
        <v>0</v>
      </c>
      <c r="E8" s="52">
        <f>'[1]Febrero 2024'!H13</f>
        <v>0</v>
      </c>
      <c r="F8" s="52">
        <f>'[1]Marzo 2024'!H13</f>
        <v>0</v>
      </c>
      <c r="G8" s="52">
        <f>'[1]Abril 2024'!H13</f>
        <v>0</v>
      </c>
      <c r="H8" s="52">
        <f>'[1]Mayo 2024'!H13</f>
        <v>0</v>
      </c>
      <c r="I8" s="52">
        <f>'[1]Junio 2024'!H13</f>
        <v>0</v>
      </c>
      <c r="J8" s="52">
        <f>'[1]Julio 2024'!H13</f>
        <v>0</v>
      </c>
      <c r="K8" s="52">
        <f>'[1]Agosto 2024'!H13</f>
        <v>0</v>
      </c>
      <c r="L8" s="52">
        <f>'[1]Septiembre 2024'!H13</f>
        <v>0</v>
      </c>
      <c r="M8" s="52">
        <f>'[1]Octubre 2024'!H13</f>
        <v>0</v>
      </c>
      <c r="N8" s="52">
        <f>'[1]Noviembre 2024'!H13</f>
        <v>0</v>
      </c>
      <c r="O8" s="52">
        <f>'[1]Diciembre 2024'!H13</f>
        <v>0</v>
      </c>
    </row>
    <row r="9" spans="1:15" x14ac:dyDescent="0.2">
      <c r="A9" s="44" t="s">
        <v>97</v>
      </c>
      <c r="B9" s="49" t="s">
        <v>21</v>
      </c>
      <c r="C9" s="50">
        <f t="shared" si="0"/>
        <v>0</v>
      </c>
      <c r="D9" s="51">
        <f>'[1]Enero 2024'!H14</f>
        <v>0</v>
      </c>
      <c r="E9" s="52">
        <f>'[1]Febrero 2024'!H14</f>
        <v>0</v>
      </c>
      <c r="F9" s="52">
        <f>'[1]Marzo 2024'!H14</f>
        <v>0</v>
      </c>
      <c r="G9" s="52">
        <f>'[1]Abril 2024'!H14</f>
        <v>0</v>
      </c>
      <c r="H9" s="52">
        <f>'[1]Mayo 2024'!H14</f>
        <v>0</v>
      </c>
      <c r="I9" s="52">
        <f>'[1]Junio 2024'!H14</f>
        <v>0</v>
      </c>
      <c r="J9" s="52">
        <f>'[1]Julio 2024'!H14</f>
        <v>0</v>
      </c>
      <c r="K9" s="52">
        <f>'[1]Agosto 2024'!H14</f>
        <v>0</v>
      </c>
      <c r="L9" s="52">
        <f>'[1]Septiembre 2024'!H14</f>
        <v>0</v>
      </c>
      <c r="M9" s="52">
        <f>'[1]Octubre 2024'!H14</f>
        <v>0</v>
      </c>
      <c r="N9" s="52">
        <f>'[1]Noviembre 2024'!H14</f>
        <v>0</v>
      </c>
      <c r="O9" s="52">
        <f>'[1]Diciembre 2024'!H14</f>
        <v>0</v>
      </c>
    </row>
    <row r="10" spans="1:15" x14ac:dyDescent="0.2">
      <c r="A10" s="44" t="s">
        <v>98</v>
      </c>
      <c r="B10" s="49" t="s">
        <v>22</v>
      </c>
      <c r="C10" s="50">
        <f t="shared" si="0"/>
        <v>0</v>
      </c>
      <c r="D10" s="51">
        <f>'[1]Enero 2024'!H15</f>
        <v>0</v>
      </c>
      <c r="E10" s="52">
        <f>'[1]Febrero 2024'!H15</f>
        <v>0</v>
      </c>
      <c r="F10" s="52">
        <f>'[1]Marzo 2024'!H15</f>
        <v>0</v>
      </c>
      <c r="G10" s="52">
        <f>'[1]Abril 2024'!H15</f>
        <v>0</v>
      </c>
      <c r="H10" s="52">
        <f>'[1]Mayo 2024'!H15</f>
        <v>0</v>
      </c>
      <c r="I10" s="52">
        <f>'[1]Junio 2024'!H15</f>
        <v>0</v>
      </c>
      <c r="J10" s="52">
        <f>'[1]Julio 2024'!H15</f>
        <v>0</v>
      </c>
      <c r="K10" s="52">
        <f>'[1]Agosto 2024'!H15</f>
        <v>0</v>
      </c>
      <c r="L10" s="52">
        <f>'[1]Septiembre 2024'!H15</f>
        <v>0</v>
      </c>
      <c r="M10" s="52">
        <f>'[1]Octubre 2024'!H15</f>
        <v>0</v>
      </c>
      <c r="N10" s="52">
        <f>'[1]Noviembre 2024'!H15</f>
        <v>0</v>
      </c>
      <c r="O10" s="52">
        <f>'[1]Diciembre 2024'!H15</f>
        <v>0</v>
      </c>
    </row>
    <row r="11" spans="1:15" x14ac:dyDescent="0.2">
      <c r="A11" s="44" t="s">
        <v>99</v>
      </c>
      <c r="B11" s="49" t="s">
        <v>23</v>
      </c>
      <c r="C11" s="50">
        <f t="shared" si="0"/>
        <v>0</v>
      </c>
      <c r="D11" s="51">
        <f>'[1]Enero 2024'!H16</f>
        <v>0</v>
      </c>
      <c r="E11" s="52">
        <f>'[1]Febrero 2024'!H16</f>
        <v>0</v>
      </c>
      <c r="F11" s="52">
        <f>'[1]Marzo 2024'!H16</f>
        <v>0</v>
      </c>
      <c r="G11" s="52">
        <f>'[1]Abril 2024'!H16</f>
        <v>0</v>
      </c>
      <c r="H11" s="52">
        <f>'[1]Mayo 2024'!H16</f>
        <v>0</v>
      </c>
      <c r="I11" s="52">
        <f>'[1]Junio 2024'!H16</f>
        <v>0</v>
      </c>
      <c r="J11" s="52">
        <f>'[1]Julio 2024'!H16</f>
        <v>0</v>
      </c>
      <c r="K11" s="52">
        <f>'[1]Agosto 2024'!H16</f>
        <v>0</v>
      </c>
      <c r="L11" s="52">
        <f>'[1]Septiembre 2024'!H16</f>
        <v>0</v>
      </c>
      <c r="M11" s="52">
        <f>'[1]Octubre 2024'!H16</f>
        <v>0</v>
      </c>
      <c r="N11" s="52">
        <f>'[1]Noviembre 2024'!H16</f>
        <v>0</v>
      </c>
      <c r="O11" s="52">
        <f>'[1]Diciembre 2024'!H16</f>
        <v>0</v>
      </c>
    </row>
    <row r="12" spans="1:15" x14ac:dyDescent="0.2">
      <c r="A12" s="44" t="s">
        <v>100</v>
      </c>
      <c r="B12" s="49" t="s">
        <v>24</v>
      </c>
      <c r="C12" s="50">
        <f t="shared" si="0"/>
        <v>0</v>
      </c>
      <c r="D12" s="51">
        <f>'[1]Enero 2024'!H17</f>
        <v>0</v>
      </c>
      <c r="E12" s="52">
        <f>'[1]Febrero 2024'!H17</f>
        <v>0</v>
      </c>
      <c r="F12" s="52">
        <f>'[1]Marzo 2024'!H17</f>
        <v>0</v>
      </c>
      <c r="G12" s="52">
        <f>'[1]Abril 2024'!H17</f>
        <v>0</v>
      </c>
      <c r="H12" s="52">
        <f>'[1]Mayo 2024'!H17</f>
        <v>0</v>
      </c>
      <c r="I12" s="52">
        <f>'[1]Junio 2024'!H17</f>
        <v>0</v>
      </c>
      <c r="J12" s="52">
        <f>'[1]Julio 2024'!H17</f>
        <v>0</v>
      </c>
      <c r="K12" s="52">
        <f>'[1]Agosto 2024'!H17</f>
        <v>0</v>
      </c>
      <c r="L12" s="52">
        <f>'[1]Septiembre 2024'!H17</f>
        <v>0</v>
      </c>
      <c r="M12" s="52">
        <f>'[1]Octubre 2024'!H17</f>
        <v>0</v>
      </c>
      <c r="N12" s="52">
        <f>'[1]Noviembre 2024'!H17</f>
        <v>0</v>
      </c>
      <c r="O12" s="52">
        <f>'[1]Diciembre 2024'!H17</f>
        <v>0</v>
      </c>
    </row>
    <row r="13" spans="1:15" x14ac:dyDescent="0.2">
      <c r="A13" s="44" t="s">
        <v>101</v>
      </c>
      <c r="B13" s="49" t="s">
        <v>25</v>
      </c>
      <c r="C13" s="50">
        <f t="shared" si="0"/>
        <v>0</v>
      </c>
      <c r="D13" s="51">
        <f>'[1]Enero 2024'!H18</f>
        <v>0</v>
      </c>
      <c r="E13" s="52">
        <f>'[1]Febrero 2024'!H18</f>
        <v>0</v>
      </c>
      <c r="F13" s="52">
        <f>'[1]Marzo 2024'!H18</f>
        <v>0</v>
      </c>
      <c r="G13" s="52">
        <f>'[1]Abril 2024'!H18</f>
        <v>0</v>
      </c>
      <c r="H13" s="52">
        <f>'[1]Mayo 2024'!H18</f>
        <v>0</v>
      </c>
      <c r="I13" s="52">
        <f>'[1]Junio 2024'!H18</f>
        <v>0</v>
      </c>
      <c r="J13" s="52">
        <f>'[1]Julio 2024'!H18</f>
        <v>0</v>
      </c>
      <c r="K13" s="52">
        <f>'[1]Agosto 2024'!H18</f>
        <v>0</v>
      </c>
      <c r="L13" s="52">
        <f>'[1]Septiembre 2024'!H18</f>
        <v>0</v>
      </c>
      <c r="M13" s="52">
        <f>'[1]Octubre 2024'!H18</f>
        <v>0</v>
      </c>
      <c r="N13" s="52">
        <f>'[1]Noviembre 2024'!H18</f>
        <v>0</v>
      </c>
      <c r="O13" s="52">
        <f>'[1]Diciembre 2024'!H18</f>
        <v>0</v>
      </c>
    </row>
    <row r="14" spans="1:15" x14ac:dyDescent="0.2">
      <c r="A14" s="44" t="s">
        <v>102</v>
      </c>
      <c r="B14" s="49" t="s">
        <v>26</v>
      </c>
      <c r="C14" s="50">
        <f t="shared" si="0"/>
        <v>0</v>
      </c>
      <c r="D14" s="51">
        <f>'[1]Enero 2024'!H19</f>
        <v>0</v>
      </c>
      <c r="E14" s="52">
        <f>'[1]Febrero 2024'!H19</f>
        <v>0</v>
      </c>
      <c r="F14" s="52">
        <f>'[1]Marzo 2024'!H19</f>
        <v>0</v>
      </c>
      <c r="G14" s="52">
        <f>'[1]Abril 2024'!H19</f>
        <v>0</v>
      </c>
      <c r="H14" s="52">
        <f>'[1]Mayo 2024'!H19</f>
        <v>0</v>
      </c>
      <c r="I14" s="52">
        <f>'[1]Junio 2024'!H19</f>
        <v>0</v>
      </c>
      <c r="J14" s="52">
        <f>'[1]Julio 2024'!H19</f>
        <v>0</v>
      </c>
      <c r="K14" s="52">
        <f>'[1]Agosto 2024'!H19</f>
        <v>0</v>
      </c>
      <c r="L14" s="52">
        <f>'[1]Septiembre 2024'!H19</f>
        <v>0</v>
      </c>
      <c r="M14" s="52">
        <f>'[1]Octubre 2024'!H19</f>
        <v>0</v>
      </c>
      <c r="N14" s="52">
        <f>'[1]Noviembre 2024'!H19</f>
        <v>0</v>
      </c>
      <c r="O14" s="52">
        <f>'[1]Diciembre 2024'!H19</f>
        <v>0</v>
      </c>
    </row>
    <row r="15" spans="1:15" x14ac:dyDescent="0.2">
      <c r="A15" s="44" t="s">
        <v>103</v>
      </c>
      <c r="B15" s="49" t="s">
        <v>27</v>
      </c>
      <c r="C15" s="50">
        <f t="shared" si="0"/>
        <v>0</v>
      </c>
      <c r="D15" s="51">
        <f>'[1]Enero 2024'!H20</f>
        <v>0</v>
      </c>
      <c r="E15" s="52">
        <f>'[1]Febrero 2024'!H20</f>
        <v>0</v>
      </c>
      <c r="F15" s="52">
        <f>'[1]Marzo 2024'!H20</f>
        <v>0</v>
      </c>
      <c r="G15" s="52">
        <f>'[1]Abril 2024'!H20</f>
        <v>0</v>
      </c>
      <c r="H15" s="52">
        <f>'[1]Mayo 2024'!H20</f>
        <v>0</v>
      </c>
      <c r="I15" s="52">
        <f>'[1]Junio 2024'!H20</f>
        <v>0</v>
      </c>
      <c r="J15" s="52">
        <f>'[1]Julio 2024'!H20</f>
        <v>0</v>
      </c>
      <c r="K15" s="52">
        <f>'[1]Agosto 2024'!H20</f>
        <v>0</v>
      </c>
      <c r="L15" s="52">
        <f>'[1]Septiembre 2024'!H20</f>
        <v>0</v>
      </c>
      <c r="M15" s="52">
        <f>'[1]Octubre 2024'!H20</f>
        <v>0</v>
      </c>
      <c r="N15" s="52">
        <f>'[1]Noviembre 2024'!H20</f>
        <v>0</v>
      </c>
      <c r="O15" s="52">
        <f>'[1]Diciembre 2024'!H20</f>
        <v>0</v>
      </c>
    </row>
    <row r="16" spans="1:15" x14ac:dyDescent="0.2">
      <c r="A16" s="44" t="s">
        <v>104</v>
      </c>
      <c r="B16" s="49" t="s">
        <v>28</v>
      </c>
      <c r="C16" s="50">
        <f t="shared" si="0"/>
        <v>0</v>
      </c>
      <c r="D16" s="51">
        <f>'[1]Enero 2024'!H21</f>
        <v>0</v>
      </c>
      <c r="E16" s="52">
        <f>'[1]Febrero 2024'!H21</f>
        <v>0</v>
      </c>
      <c r="F16" s="52">
        <f>'[1]Marzo 2024'!H21</f>
        <v>0</v>
      </c>
      <c r="G16" s="52">
        <f>'[1]Abril 2024'!H21</f>
        <v>0</v>
      </c>
      <c r="H16" s="52">
        <f>'[1]Mayo 2024'!H21</f>
        <v>0</v>
      </c>
      <c r="I16" s="52">
        <f>'[1]Junio 2024'!H21</f>
        <v>0</v>
      </c>
      <c r="J16" s="52">
        <f>'[1]Julio 2024'!H21</f>
        <v>0</v>
      </c>
      <c r="K16" s="52">
        <f>'[1]Agosto 2024'!H21</f>
        <v>0</v>
      </c>
      <c r="L16" s="52">
        <f>'[1]Septiembre 2024'!H21</f>
        <v>0</v>
      </c>
      <c r="M16" s="52">
        <f>'[1]Octubre 2024'!H21</f>
        <v>0</v>
      </c>
      <c r="N16" s="52">
        <f>'[1]Noviembre 2024'!H21</f>
        <v>0</v>
      </c>
      <c r="O16" s="52">
        <f>'[1]Diciembre 2024'!H21</f>
        <v>0</v>
      </c>
    </row>
    <row r="17" spans="1:15" x14ac:dyDescent="0.2">
      <c r="A17" s="44" t="s">
        <v>105</v>
      </c>
      <c r="B17" s="49" t="s">
        <v>29</v>
      </c>
      <c r="C17" s="50">
        <f t="shared" si="0"/>
        <v>0</v>
      </c>
      <c r="D17" s="51">
        <f>'[1]Enero 2024'!H22</f>
        <v>0</v>
      </c>
      <c r="E17" s="52">
        <f>'[1]Febrero 2024'!H22</f>
        <v>0</v>
      </c>
      <c r="F17" s="52">
        <f>'[1]Marzo 2024'!H22</f>
        <v>0</v>
      </c>
      <c r="G17" s="52">
        <f>'[1]Abril 2024'!H22</f>
        <v>0</v>
      </c>
      <c r="H17" s="52">
        <f>'[1]Mayo 2024'!H22</f>
        <v>0</v>
      </c>
      <c r="I17" s="52">
        <f>'[1]Junio 2024'!H22</f>
        <v>0</v>
      </c>
      <c r="J17" s="52">
        <f>'[1]Julio 2024'!H22</f>
        <v>0</v>
      </c>
      <c r="K17" s="52">
        <f>'[1]Agosto 2024'!H22</f>
        <v>0</v>
      </c>
      <c r="L17" s="52">
        <f>'[1]Septiembre 2024'!H22</f>
        <v>0</v>
      </c>
      <c r="M17" s="52">
        <f>'[1]Octubre 2024'!H22</f>
        <v>0</v>
      </c>
      <c r="N17" s="52">
        <f>'[1]Noviembre 2024'!H22</f>
        <v>0</v>
      </c>
      <c r="O17" s="52">
        <f>'[1]Diciembre 2024'!H22</f>
        <v>0</v>
      </c>
    </row>
    <row r="18" spans="1:15" x14ac:dyDescent="0.2">
      <c r="A18" s="44" t="s">
        <v>106</v>
      </c>
      <c r="B18" s="49" t="s">
        <v>30</v>
      </c>
      <c r="C18" s="50">
        <f t="shared" si="0"/>
        <v>0</v>
      </c>
      <c r="D18" s="51">
        <f>'[1]Enero 2024'!H23</f>
        <v>0</v>
      </c>
      <c r="E18" s="52">
        <f>'[1]Febrero 2024'!H23</f>
        <v>0</v>
      </c>
      <c r="F18" s="52">
        <f>'[1]Marzo 2024'!H23</f>
        <v>0</v>
      </c>
      <c r="G18" s="52">
        <f>'[1]Abril 2024'!H23</f>
        <v>0</v>
      </c>
      <c r="H18" s="52">
        <f>'[1]Mayo 2024'!H23</f>
        <v>0</v>
      </c>
      <c r="I18" s="52">
        <f>'[1]Junio 2024'!H23</f>
        <v>0</v>
      </c>
      <c r="J18" s="52">
        <f>'[1]Julio 2024'!H23</f>
        <v>0</v>
      </c>
      <c r="K18" s="52">
        <f>'[1]Agosto 2024'!H23</f>
        <v>0</v>
      </c>
      <c r="L18" s="52">
        <f>'[1]Septiembre 2024'!H23</f>
        <v>0</v>
      </c>
      <c r="M18" s="52">
        <f>'[1]Octubre 2024'!H23</f>
        <v>0</v>
      </c>
      <c r="N18" s="52">
        <f>'[1]Noviembre 2024'!H23</f>
        <v>0</v>
      </c>
      <c r="O18" s="52">
        <f>'[1]Diciembre 2024'!H23</f>
        <v>0</v>
      </c>
    </row>
    <row r="19" spans="1:15" x14ac:dyDescent="0.2">
      <c r="A19" s="44" t="s">
        <v>107</v>
      </c>
      <c r="B19" s="49" t="s">
        <v>31</v>
      </c>
      <c r="C19" s="50">
        <f t="shared" si="0"/>
        <v>0</v>
      </c>
      <c r="D19" s="51">
        <f>'[1]Enero 2024'!H24</f>
        <v>0</v>
      </c>
      <c r="E19" s="52">
        <f>'[1]Febrero 2024'!H24</f>
        <v>0</v>
      </c>
      <c r="F19" s="52">
        <f>'[1]Marzo 2024'!H24</f>
        <v>0</v>
      </c>
      <c r="G19" s="52">
        <f>'[1]Abril 2024'!H24</f>
        <v>0</v>
      </c>
      <c r="H19" s="52">
        <f>'[1]Mayo 2024'!H24</f>
        <v>0</v>
      </c>
      <c r="I19" s="52">
        <f>'[1]Junio 2024'!H24</f>
        <v>0</v>
      </c>
      <c r="J19" s="52">
        <f>'[1]Julio 2024'!H24</f>
        <v>0</v>
      </c>
      <c r="K19" s="52">
        <f>'[1]Agosto 2024'!H24</f>
        <v>0</v>
      </c>
      <c r="L19" s="52">
        <f>'[1]Septiembre 2024'!H24</f>
        <v>0</v>
      </c>
      <c r="M19" s="52">
        <f>'[1]Octubre 2024'!H24</f>
        <v>0</v>
      </c>
      <c r="N19" s="52">
        <f>'[1]Noviembre 2024'!H24</f>
        <v>0</v>
      </c>
      <c r="O19" s="52">
        <f>'[1]Diciembre 2024'!H24</f>
        <v>0</v>
      </c>
    </row>
    <row r="20" spans="1:15" x14ac:dyDescent="0.2">
      <c r="A20" s="44" t="s">
        <v>108</v>
      </c>
      <c r="B20" s="49" t="s">
        <v>32</v>
      </c>
      <c r="C20" s="50">
        <f t="shared" si="0"/>
        <v>0</v>
      </c>
      <c r="D20" s="51">
        <f>'[1]Enero 2024'!H25</f>
        <v>0</v>
      </c>
      <c r="E20" s="52">
        <f>'[1]Febrero 2024'!H25</f>
        <v>0</v>
      </c>
      <c r="F20" s="52">
        <f>'[1]Marzo 2024'!H25</f>
        <v>0</v>
      </c>
      <c r="G20" s="52">
        <f>'[1]Abril 2024'!H25</f>
        <v>0</v>
      </c>
      <c r="H20" s="52">
        <f>'[1]Mayo 2024'!H25</f>
        <v>0</v>
      </c>
      <c r="I20" s="52">
        <f>'[1]Junio 2024'!H25</f>
        <v>0</v>
      </c>
      <c r="J20" s="52">
        <f>'[1]Julio 2024'!H25</f>
        <v>0</v>
      </c>
      <c r="K20" s="52">
        <f>'[1]Agosto 2024'!H25</f>
        <v>0</v>
      </c>
      <c r="L20" s="52">
        <f>'[1]Septiembre 2024'!H25</f>
        <v>0</v>
      </c>
      <c r="M20" s="52">
        <f>'[1]Octubre 2024'!H25</f>
        <v>0</v>
      </c>
      <c r="N20" s="52">
        <f>'[1]Noviembre 2024'!H25</f>
        <v>0</v>
      </c>
      <c r="O20" s="52">
        <f>'[1]Diciembre 2024'!H25</f>
        <v>0</v>
      </c>
    </row>
    <row r="21" spans="1:15" x14ac:dyDescent="0.2">
      <c r="A21" s="44" t="s">
        <v>109</v>
      </c>
      <c r="B21" s="49" t="s">
        <v>33</v>
      </c>
      <c r="C21" s="50">
        <f t="shared" si="0"/>
        <v>0</v>
      </c>
      <c r="D21" s="51">
        <f>'[1]Enero 2024'!H26</f>
        <v>0</v>
      </c>
      <c r="E21" s="52">
        <f>'[1]Febrero 2024'!H26</f>
        <v>0</v>
      </c>
      <c r="F21" s="52">
        <f>'[1]Marzo 2024'!H26</f>
        <v>0</v>
      </c>
      <c r="G21" s="52">
        <f>'[1]Abril 2024'!H26</f>
        <v>0</v>
      </c>
      <c r="H21" s="52">
        <f>'[1]Mayo 2024'!H26</f>
        <v>0</v>
      </c>
      <c r="I21" s="52">
        <f>'[1]Junio 2024'!H26</f>
        <v>0</v>
      </c>
      <c r="J21" s="52">
        <f>'[1]Julio 2024'!H26</f>
        <v>0</v>
      </c>
      <c r="K21" s="52">
        <f>'[1]Agosto 2024'!H26</f>
        <v>0</v>
      </c>
      <c r="L21" s="52">
        <f>'[1]Septiembre 2024'!H26</f>
        <v>0</v>
      </c>
      <c r="M21" s="52">
        <f>'[1]Octubre 2024'!H26</f>
        <v>0</v>
      </c>
      <c r="N21" s="52">
        <f>'[1]Noviembre 2024'!H26</f>
        <v>0</v>
      </c>
      <c r="O21" s="52">
        <f>'[1]Diciembre 2024'!H26</f>
        <v>0</v>
      </c>
    </row>
    <row r="22" spans="1:15" x14ac:dyDescent="0.2">
      <c r="A22" s="44" t="s">
        <v>110</v>
      </c>
      <c r="B22" s="49" t="s">
        <v>34</v>
      </c>
      <c r="C22" s="50">
        <f t="shared" si="0"/>
        <v>0</v>
      </c>
      <c r="D22" s="51">
        <f>'[1]Enero 2024'!H27</f>
        <v>0</v>
      </c>
      <c r="E22" s="52">
        <f>'[1]Febrero 2024'!H27</f>
        <v>0</v>
      </c>
      <c r="F22" s="52">
        <f>'[1]Marzo 2024'!H27</f>
        <v>0</v>
      </c>
      <c r="G22" s="52">
        <f>'[1]Abril 2024'!H27</f>
        <v>0</v>
      </c>
      <c r="H22" s="52">
        <f>'[1]Mayo 2024'!H27</f>
        <v>0</v>
      </c>
      <c r="I22" s="52">
        <f>'[1]Junio 2024'!H27</f>
        <v>0</v>
      </c>
      <c r="J22" s="52">
        <f>'[1]Julio 2024'!H27</f>
        <v>0</v>
      </c>
      <c r="K22" s="52">
        <f>'[1]Agosto 2024'!H27</f>
        <v>0</v>
      </c>
      <c r="L22" s="52">
        <f>'[1]Septiembre 2024'!H27</f>
        <v>0</v>
      </c>
      <c r="M22" s="52">
        <f>'[1]Octubre 2024'!H27</f>
        <v>0</v>
      </c>
      <c r="N22" s="52">
        <f>'[1]Noviembre 2024'!H27</f>
        <v>0</v>
      </c>
      <c r="O22" s="52">
        <f>'[1]Diciembre 2024'!H27</f>
        <v>0</v>
      </c>
    </row>
    <row r="23" spans="1:15" x14ac:dyDescent="0.2">
      <c r="A23" s="44" t="s">
        <v>111</v>
      </c>
      <c r="B23" s="49" t="s">
        <v>35</v>
      </c>
      <c r="C23" s="50">
        <f t="shared" si="0"/>
        <v>0</v>
      </c>
      <c r="D23" s="51">
        <f>'[1]Enero 2024'!H28</f>
        <v>0</v>
      </c>
      <c r="E23" s="52">
        <f>'[1]Febrero 2024'!H28</f>
        <v>0</v>
      </c>
      <c r="F23" s="52">
        <f>'[1]Marzo 2024'!H28</f>
        <v>0</v>
      </c>
      <c r="G23" s="52">
        <f>'[1]Abril 2024'!H28</f>
        <v>0</v>
      </c>
      <c r="H23" s="52">
        <f>'[1]Mayo 2024'!H28</f>
        <v>0</v>
      </c>
      <c r="I23" s="52">
        <f>'[1]Junio 2024'!H28</f>
        <v>0</v>
      </c>
      <c r="J23" s="52">
        <f>'[1]Julio 2024'!H28</f>
        <v>0</v>
      </c>
      <c r="K23" s="52">
        <f>'[1]Agosto 2024'!H28</f>
        <v>0</v>
      </c>
      <c r="L23" s="52">
        <f>'[1]Septiembre 2024'!H28</f>
        <v>0</v>
      </c>
      <c r="M23" s="52">
        <f>'[1]Octubre 2024'!H28</f>
        <v>0</v>
      </c>
      <c r="N23" s="52">
        <f>'[1]Noviembre 2024'!H28</f>
        <v>0</v>
      </c>
      <c r="O23" s="52">
        <f>'[1]Diciembre 2024'!H28</f>
        <v>0</v>
      </c>
    </row>
    <row r="24" spans="1:15" x14ac:dyDescent="0.2">
      <c r="A24" s="44" t="s">
        <v>112</v>
      </c>
      <c r="B24" s="49" t="s">
        <v>36</v>
      </c>
      <c r="C24" s="50">
        <f t="shared" si="0"/>
        <v>0</v>
      </c>
      <c r="D24" s="51">
        <f>'[1]Enero 2024'!H29</f>
        <v>0</v>
      </c>
      <c r="E24" s="52">
        <f>'[1]Febrero 2024'!H29</f>
        <v>0</v>
      </c>
      <c r="F24" s="52">
        <f>'[1]Marzo 2024'!H29</f>
        <v>0</v>
      </c>
      <c r="G24" s="52">
        <f>'[1]Abril 2024'!H29</f>
        <v>0</v>
      </c>
      <c r="H24" s="52">
        <f>'[1]Mayo 2024'!H29</f>
        <v>0</v>
      </c>
      <c r="I24" s="52">
        <f>'[1]Junio 2024'!H29</f>
        <v>0</v>
      </c>
      <c r="J24" s="52">
        <f>'[1]Julio 2024'!H29</f>
        <v>0</v>
      </c>
      <c r="K24" s="52">
        <f>'[1]Agosto 2024'!H29</f>
        <v>0</v>
      </c>
      <c r="L24" s="52">
        <f>'[1]Septiembre 2024'!H29</f>
        <v>0</v>
      </c>
      <c r="M24" s="52">
        <f>'[1]Octubre 2024'!H29</f>
        <v>0</v>
      </c>
      <c r="N24" s="52">
        <f>'[1]Noviembre 2024'!H29</f>
        <v>0</v>
      </c>
      <c r="O24" s="52">
        <f>'[1]Diciembre 2024'!H29</f>
        <v>0</v>
      </c>
    </row>
    <row r="25" spans="1:15" x14ac:dyDescent="0.2">
      <c r="A25" s="44" t="s">
        <v>113</v>
      </c>
      <c r="B25" s="49" t="s">
        <v>37</v>
      </c>
      <c r="C25" s="50">
        <f t="shared" si="0"/>
        <v>0</v>
      </c>
      <c r="D25" s="51">
        <f>'[1]Enero 2024'!H30</f>
        <v>0</v>
      </c>
      <c r="E25" s="52">
        <f>'[1]Febrero 2024'!H30</f>
        <v>0</v>
      </c>
      <c r="F25" s="52">
        <f>'[1]Marzo 2024'!H30</f>
        <v>0</v>
      </c>
      <c r="G25" s="52">
        <f>'[1]Abril 2024'!H30</f>
        <v>0</v>
      </c>
      <c r="H25" s="52">
        <f>'[1]Mayo 2024'!H30</f>
        <v>0</v>
      </c>
      <c r="I25" s="52">
        <f>'[1]Junio 2024'!H30</f>
        <v>0</v>
      </c>
      <c r="J25" s="52">
        <f>'[1]Julio 2024'!H30</f>
        <v>0</v>
      </c>
      <c r="K25" s="52">
        <f>'[1]Agosto 2024'!H30</f>
        <v>0</v>
      </c>
      <c r="L25" s="52">
        <f>'[1]Septiembre 2024'!H30</f>
        <v>0</v>
      </c>
      <c r="M25" s="52">
        <f>'[1]Octubre 2024'!H30</f>
        <v>0</v>
      </c>
      <c r="N25" s="52">
        <f>'[1]Noviembre 2024'!H30</f>
        <v>0</v>
      </c>
      <c r="O25" s="52">
        <f>'[1]Diciembre 2024'!H30</f>
        <v>0</v>
      </c>
    </row>
    <row r="26" spans="1:15" x14ac:dyDescent="0.2">
      <c r="A26" s="44" t="s">
        <v>114</v>
      </c>
      <c r="B26" s="49" t="s">
        <v>38</v>
      </c>
      <c r="C26" s="50">
        <f t="shared" si="0"/>
        <v>0</v>
      </c>
      <c r="D26" s="51">
        <f>'[1]Enero 2024'!H31</f>
        <v>0</v>
      </c>
      <c r="E26" s="52">
        <f>'[1]Febrero 2024'!H31</f>
        <v>0</v>
      </c>
      <c r="F26" s="52">
        <f>'[1]Marzo 2024'!H31</f>
        <v>0</v>
      </c>
      <c r="G26" s="52">
        <f>'[1]Abril 2024'!H31</f>
        <v>0</v>
      </c>
      <c r="H26" s="52">
        <f>'[1]Mayo 2024'!H31</f>
        <v>0</v>
      </c>
      <c r="I26" s="52">
        <f>'[1]Junio 2024'!H31</f>
        <v>0</v>
      </c>
      <c r="J26" s="52">
        <f>'[1]Julio 2024'!H31</f>
        <v>0</v>
      </c>
      <c r="K26" s="52">
        <f>'[1]Agosto 2024'!H31</f>
        <v>0</v>
      </c>
      <c r="L26" s="52">
        <f>'[1]Septiembre 2024'!H31</f>
        <v>0</v>
      </c>
      <c r="M26" s="52">
        <f>'[1]Octubre 2024'!H31</f>
        <v>0</v>
      </c>
      <c r="N26" s="52">
        <f>'[1]Noviembre 2024'!H31</f>
        <v>0</v>
      </c>
      <c r="O26" s="52">
        <f>'[1]Diciembre 2024'!H31</f>
        <v>0</v>
      </c>
    </row>
    <row r="27" spans="1:15" x14ac:dyDescent="0.2">
      <c r="A27" s="44" t="s">
        <v>115</v>
      </c>
      <c r="B27" s="49" t="s">
        <v>39</v>
      </c>
      <c r="C27" s="50">
        <f t="shared" si="0"/>
        <v>0</v>
      </c>
      <c r="D27" s="51">
        <f>'[1]Enero 2024'!H32</f>
        <v>0</v>
      </c>
      <c r="E27" s="52">
        <f>'[1]Febrero 2024'!H32</f>
        <v>0</v>
      </c>
      <c r="F27" s="52">
        <f>'[1]Marzo 2024'!H32</f>
        <v>0</v>
      </c>
      <c r="G27" s="52">
        <f>'[1]Abril 2024'!H32</f>
        <v>0</v>
      </c>
      <c r="H27" s="52">
        <f>'[1]Mayo 2024'!H32</f>
        <v>0</v>
      </c>
      <c r="I27" s="52">
        <f>'[1]Junio 2024'!H32</f>
        <v>0</v>
      </c>
      <c r="J27" s="52">
        <f>'[1]Julio 2024'!H32</f>
        <v>0</v>
      </c>
      <c r="K27" s="52">
        <f>'[1]Agosto 2024'!H32</f>
        <v>0</v>
      </c>
      <c r="L27" s="52">
        <f>'[1]Septiembre 2024'!H32</f>
        <v>0</v>
      </c>
      <c r="M27" s="52">
        <f>'[1]Octubre 2024'!H32</f>
        <v>0</v>
      </c>
      <c r="N27" s="52">
        <f>'[1]Noviembre 2024'!H32</f>
        <v>0</v>
      </c>
      <c r="O27" s="52">
        <f>'[1]Diciembre 2024'!H32</f>
        <v>0</v>
      </c>
    </row>
    <row r="28" spans="1:15" x14ac:dyDescent="0.2">
      <c r="A28" s="44" t="s">
        <v>116</v>
      </c>
      <c r="B28" s="49" t="s">
        <v>40</v>
      </c>
      <c r="C28" s="50">
        <f t="shared" si="0"/>
        <v>0</v>
      </c>
      <c r="D28" s="51">
        <f>'[1]Enero 2024'!H33</f>
        <v>0</v>
      </c>
      <c r="E28" s="52">
        <f>'[1]Febrero 2024'!H33</f>
        <v>0</v>
      </c>
      <c r="F28" s="52">
        <f>'[1]Marzo 2024'!H33</f>
        <v>0</v>
      </c>
      <c r="G28" s="52">
        <f>'[1]Abril 2024'!H33</f>
        <v>0</v>
      </c>
      <c r="H28" s="52">
        <f>'[1]Mayo 2024'!H33</f>
        <v>0</v>
      </c>
      <c r="I28" s="52">
        <f>'[1]Junio 2024'!H33</f>
        <v>0</v>
      </c>
      <c r="J28" s="52">
        <f>'[1]Julio 2024'!H33</f>
        <v>0</v>
      </c>
      <c r="K28" s="52">
        <f>'[1]Agosto 2024'!H33</f>
        <v>0</v>
      </c>
      <c r="L28" s="52">
        <f>'[1]Septiembre 2024'!H33</f>
        <v>0</v>
      </c>
      <c r="M28" s="52">
        <f>'[1]Octubre 2024'!H33</f>
        <v>0</v>
      </c>
      <c r="N28" s="52">
        <f>'[1]Noviembre 2024'!H33</f>
        <v>0</v>
      </c>
      <c r="O28" s="52">
        <f>'[1]Diciembre 2024'!H33</f>
        <v>0</v>
      </c>
    </row>
    <row r="29" spans="1:15" x14ac:dyDescent="0.2">
      <c r="A29" s="44" t="s">
        <v>117</v>
      </c>
      <c r="B29" s="49" t="s">
        <v>41</v>
      </c>
      <c r="C29" s="50">
        <f t="shared" si="0"/>
        <v>0</v>
      </c>
      <c r="D29" s="51">
        <f>'[1]Enero 2024'!H34</f>
        <v>0</v>
      </c>
      <c r="E29" s="52">
        <f>'[1]Febrero 2024'!H34</f>
        <v>0</v>
      </c>
      <c r="F29" s="52">
        <f>'[1]Marzo 2024'!H34</f>
        <v>0</v>
      </c>
      <c r="G29" s="52">
        <f>'[1]Abril 2024'!H34</f>
        <v>0</v>
      </c>
      <c r="H29" s="52">
        <f>'[1]Mayo 2024'!H34</f>
        <v>0</v>
      </c>
      <c r="I29" s="52">
        <f>'[1]Junio 2024'!H34</f>
        <v>0</v>
      </c>
      <c r="J29" s="52">
        <f>'[1]Julio 2024'!H34</f>
        <v>0</v>
      </c>
      <c r="K29" s="52">
        <f>'[1]Agosto 2024'!H34</f>
        <v>0</v>
      </c>
      <c r="L29" s="52">
        <f>'[1]Septiembre 2024'!H34</f>
        <v>0</v>
      </c>
      <c r="M29" s="52">
        <f>'[1]Octubre 2024'!H34</f>
        <v>0</v>
      </c>
      <c r="N29" s="52">
        <f>'[1]Noviembre 2024'!H34</f>
        <v>0</v>
      </c>
      <c r="O29" s="52">
        <f>'[1]Diciembre 2024'!H34</f>
        <v>0</v>
      </c>
    </row>
    <row r="30" spans="1:15" x14ac:dyDescent="0.2">
      <c r="A30" s="44" t="s">
        <v>118</v>
      </c>
      <c r="B30" s="49" t="s">
        <v>42</v>
      </c>
      <c r="C30" s="50">
        <f t="shared" si="0"/>
        <v>0</v>
      </c>
      <c r="D30" s="51">
        <f>'[1]Enero 2024'!H35</f>
        <v>0</v>
      </c>
      <c r="E30" s="52">
        <f>'[1]Febrero 2024'!H35</f>
        <v>0</v>
      </c>
      <c r="F30" s="52">
        <f>'[1]Marzo 2024'!H35</f>
        <v>0</v>
      </c>
      <c r="G30" s="52">
        <f>'[1]Abril 2024'!H35</f>
        <v>0</v>
      </c>
      <c r="H30" s="52">
        <f>'[1]Mayo 2024'!H35</f>
        <v>0</v>
      </c>
      <c r="I30" s="52">
        <f>'[1]Junio 2024'!H35</f>
        <v>0</v>
      </c>
      <c r="J30" s="52">
        <f>'[1]Julio 2024'!H35</f>
        <v>0</v>
      </c>
      <c r="K30" s="52">
        <f>'[1]Agosto 2024'!H35</f>
        <v>0</v>
      </c>
      <c r="L30" s="52">
        <f>'[1]Septiembre 2024'!H35</f>
        <v>0</v>
      </c>
      <c r="M30" s="52">
        <f>'[1]Octubre 2024'!H35</f>
        <v>0</v>
      </c>
      <c r="N30" s="52">
        <f>'[1]Noviembre 2024'!H35</f>
        <v>0</v>
      </c>
      <c r="O30" s="52">
        <f>'[1]Diciembre 2024'!H35</f>
        <v>0</v>
      </c>
    </row>
    <row r="31" spans="1:15" x14ac:dyDescent="0.2">
      <c r="A31" s="44" t="s">
        <v>119</v>
      </c>
      <c r="B31" s="49" t="s">
        <v>43</v>
      </c>
      <c r="C31" s="50">
        <f t="shared" si="0"/>
        <v>0</v>
      </c>
      <c r="D31" s="51">
        <f>'[1]Enero 2024'!H36</f>
        <v>0</v>
      </c>
      <c r="E31" s="52">
        <f>'[1]Febrero 2024'!H36</f>
        <v>0</v>
      </c>
      <c r="F31" s="52">
        <f>'[1]Marzo 2024'!H36</f>
        <v>0</v>
      </c>
      <c r="G31" s="52">
        <f>'[1]Abril 2024'!H36</f>
        <v>0</v>
      </c>
      <c r="H31" s="52">
        <f>'[1]Mayo 2024'!H36</f>
        <v>0</v>
      </c>
      <c r="I31" s="52">
        <f>'[1]Junio 2024'!H36</f>
        <v>0</v>
      </c>
      <c r="J31" s="52">
        <f>'[1]Julio 2024'!H36</f>
        <v>0</v>
      </c>
      <c r="K31" s="52">
        <f>'[1]Agosto 2024'!H36</f>
        <v>0</v>
      </c>
      <c r="L31" s="52">
        <f>'[1]Septiembre 2024'!H36</f>
        <v>0</v>
      </c>
      <c r="M31" s="52">
        <f>'[1]Octubre 2024'!H36</f>
        <v>0</v>
      </c>
      <c r="N31" s="52">
        <f>'[1]Noviembre 2024'!H36</f>
        <v>0</v>
      </c>
      <c r="O31" s="52">
        <f>'[1]Diciembre 2024'!H36</f>
        <v>0</v>
      </c>
    </row>
    <row r="32" spans="1:15" x14ac:dyDescent="0.2">
      <c r="A32" s="44" t="s">
        <v>120</v>
      </c>
      <c r="B32" s="49" t="s">
        <v>44</v>
      </c>
      <c r="C32" s="50">
        <f t="shared" si="0"/>
        <v>0</v>
      </c>
      <c r="D32" s="51">
        <f>'[1]Enero 2024'!H37</f>
        <v>0</v>
      </c>
      <c r="E32" s="52">
        <f>'[1]Febrero 2024'!H37</f>
        <v>0</v>
      </c>
      <c r="F32" s="52">
        <f>'[1]Marzo 2024'!H37</f>
        <v>0</v>
      </c>
      <c r="G32" s="52">
        <f>'[1]Abril 2024'!H37</f>
        <v>0</v>
      </c>
      <c r="H32" s="52">
        <f>'[1]Mayo 2024'!H37</f>
        <v>0</v>
      </c>
      <c r="I32" s="52">
        <f>'[1]Junio 2024'!H37</f>
        <v>0</v>
      </c>
      <c r="J32" s="52">
        <f>'[1]Julio 2024'!H37</f>
        <v>0</v>
      </c>
      <c r="K32" s="52">
        <f>'[1]Agosto 2024'!H37</f>
        <v>0</v>
      </c>
      <c r="L32" s="52">
        <f>'[1]Septiembre 2024'!H37</f>
        <v>0</v>
      </c>
      <c r="M32" s="52">
        <f>'[1]Octubre 2024'!H37</f>
        <v>0</v>
      </c>
      <c r="N32" s="52">
        <f>'[1]Noviembre 2024'!H37</f>
        <v>0</v>
      </c>
      <c r="O32" s="52">
        <f>'[1]Diciembre 2024'!H37</f>
        <v>0</v>
      </c>
    </row>
    <row r="33" spans="1:15" x14ac:dyDescent="0.2">
      <c r="A33" s="44" t="s">
        <v>121</v>
      </c>
      <c r="B33" s="49" t="s">
        <v>45</v>
      </c>
      <c r="C33" s="50">
        <f t="shared" si="0"/>
        <v>0</v>
      </c>
      <c r="D33" s="51">
        <f>'[1]Enero 2024'!H38</f>
        <v>0</v>
      </c>
      <c r="E33" s="52">
        <f>'[1]Febrero 2024'!H38</f>
        <v>0</v>
      </c>
      <c r="F33" s="52">
        <f>'[1]Marzo 2024'!H38</f>
        <v>0</v>
      </c>
      <c r="G33" s="52">
        <f>'[1]Abril 2024'!H38</f>
        <v>0</v>
      </c>
      <c r="H33" s="52">
        <f>'[1]Mayo 2024'!H38</f>
        <v>0</v>
      </c>
      <c r="I33" s="52">
        <f>'[1]Junio 2024'!H38</f>
        <v>0</v>
      </c>
      <c r="J33" s="52">
        <f>'[1]Julio 2024'!H38</f>
        <v>0</v>
      </c>
      <c r="K33" s="52">
        <f>'[1]Agosto 2024'!H38</f>
        <v>0</v>
      </c>
      <c r="L33" s="52">
        <f>'[1]Septiembre 2024'!H38</f>
        <v>0</v>
      </c>
      <c r="M33" s="52">
        <f>'[1]Octubre 2024'!H38</f>
        <v>0</v>
      </c>
      <c r="N33" s="52">
        <f>'[1]Noviembre 2024'!H38</f>
        <v>0</v>
      </c>
      <c r="O33" s="52">
        <f>'[1]Diciembre 2024'!H38</f>
        <v>0</v>
      </c>
    </row>
    <row r="34" spans="1:15" x14ac:dyDescent="0.2">
      <c r="A34" s="44" t="s">
        <v>122</v>
      </c>
      <c r="B34" s="49" t="s">
        <v>46</v>
      </c>
      <c r="C34" s="50">
        <f t="shared" si="0"/>
        <v>0</v>
      </c>
      <c r="D34" s="51">
        <f>'[1]Enero 2024'!H39</f>
        <v>0</v>
      </c>
      <c r="E34" s="52">
        <f>'[1]Febrero 2024'!H39</f>
        <v>0</v>
      </c>
      <c r="F34" s="52">
        <f>'[1]Marzo 2024'!H39</f>
        <v>0</v>
      </c>
      <c r="G34" s="52">
        <f>'[1]Abril 2024'!H39</f>
        <v>0</v>
      </c>
      <c r="H34" s="52">
        <f>'[1]Mayo 2024'!H39</f>
        <v>0</v>
      </c>
      <c r="I34" s="52">
        <f>'[1]Junio 2024'!H39</f>
        <v>0</v>
      </c>
      <c r="J34" s="52">
        <f>'[1]Julio 2024'!H39</f>
        <v>0</v>
      </c>
      <c r="K34" s="52">
        <f>'[1]Agosto 2024'!H39</f>
        <v>0</v>
      </c>
      <c r="L34" s="52">
        <f>'[1]Septiembre 2024'!H39</f>
        <v>0</v>
      </c>
      <c r="M34" s="52">
        <f>'[1]Octubre 2024'!H39</f>
        <v>0</v>
      </c>
      <c r="N34" s="52">
        <f>'[1]Noviembre 2024'!H39</f>
        <v>0</v>
      </c>
      <c r="O34" s="52">
        <f>'[1]Diciembre 2024'!H39</f>
        <v>0</v>
      </c>
    </row>
    <row r="35" spans="1:15" x14ac:dyDescent="0.2">
      <c r="A35" s="44" t="s">
        <v>123</v>
      </c>
      <c r="B35" s="49" t="s">
        <v>47</v>
      </c>
      <c r="C35" s="50">
        <f t="shared" si="0"/>
        <v>0</v>
      </c>
      <c r="D35" s="51">
        <f>'[1]Enero 2024'!H40</f>
        <v>0</v>
      </c>
      <c r="E35" s="52">
        <f>'[1]Febrero 2024'!H40</f>
        <v>0</v>
      </c>
      <c r="F35" s="52">
        <f>'[1]Marzo 2024'!H40</f>
        <v>0</v>
      </c>
      <c r="G35" s="52">
        <f>'[1]Abril 2024'!H40</f>
        <v>0</v>
      </c>
      <c r="H35" s="52">
        <f>'[1]Mayo 2024'!H40</f>
        <v>0</v>
      </c>
      <c r="I35" s="52">
        <f>'[1]Junio 2024'!H40</f>
        <v>0</v>
      </c>
      <c r="J35" s="52">
        <f>'[1]Julio 2024'!H40</f>
        <v>0</v>
      </c>
      <c r="K35" s="52">
        <f>'[1]Agosto 2024'!H40</f>
        <v>0</v>
      </c>
      <c r="L35" s="52">
        <f>'[1]Septiembre 2024'!H40</f>
        <v>0</v>
      </c>
      <c r="M35" s="52">
        <f>'[1]Octubre 2024'!H40</f>
        <v>0</v>
      </c>
      <c r="N35" s="52">
        <f>'[1]Noviembre 2024'!H40</f>
        <v>0</v>
      </c>
      <c r="O35" s="52">
        <f>'[1]Diciembre 2024'!H40</f>
        <v>0</v>
      </c>
    </row>
    <row r="36" spans="1:15" x14ac:dyDescent="0.2">
      <c r="A36" s="44" t="s">
        <v>124</v>
      </c>
      <c r="B36" s="49" t="s">
        <v>48</v>
      </c>
      <c r="C36" s="50">
        <f t="shared" si="0"/>
        <v>0</v>
      </c>
      <c r="D36" s="51">
        <f>'[1]Enero 2024'!H41</f>
        <v>0</v>
      </c>
      <c r="E36" s="52">
        <f>'[1]Febrero 2024'!H41</f>
        <v>0</v>
      </c>
      <c r="F36" s="52">
        <f>'[1]Marzo 2024'!H41</f>
        <v>0</v>
      </c>
      <c r="G36" s="52">
        <f>'[1]Abril 2024'!H41</f>
        <v>0</v>
      </c>
      <c r="H36" s="52">
        <f>'[1]Mayo 2024'!H41</f>
        <v>0</v>
      </c>
      <c r="I36" s="52">
        <f>'[1]Junio 2024'!H41</f>
        <v>0</v>
      </c>
      <c r="J36" s="52">
        <f>'[1]Julio 2024'!H41</f>
        <v>0</v>
      </c>
      <c r="K36" s="52">
        <f>'[1]Agosto 2024'!H41</f>
        <v>0</v>
      </c>
      <c r="L36" s="52">
        <f>'[1]Septiembre 2024'!H41</f>
        <v>0</v>
      </c>
      <c r="M36" s="52">
        <f>'[1]Octubre 2024'!H41</f>
        <v>0</v>
      </c>
      <c r="N36" s="52">
        <f>'[1]Noviembre 2024'!H41</f>
        <v>0</v>
      </c>
      <c r="O36" s="52">
        <f>'[1]Diciembre 2024'!H41</f>
        <v>0</v>
      </c>
    </row>
    <row r="37" spans="1:15" x14ac:dyDescent="0.2">
      <c r="A37" s="44" t="s">
        <v>125</v>
      </c>
      <c r="B37" s="49" t="s">
        <v>49</v>
      </c>
      <c r="C37" s="50">
        <f t="shared" si="0"/>
        <v>0</v>
      </c>
      <c r="D37" s="51">
        <f>'[1]Enero 2024'!H42</f>
        <v>0</v>
      </c>
      <c r="E37" s="52">
        <f>'[1]Febrero 2024'!H42</f>
        <v>0</v>
      </c>
      <c r="F37" s="52">
        <f>'[1]Marzo 2024'!H42</f>
        <v>0</v>
      </c>
      <c r="G37" s="52">
        <f>'[1]Abril 2024'!H42</f>
        <v>0</v>
      </c>
      <c r="H37" s="52">
        <f>'[1]Mayo 2024'!H42</f>
        <v>0</v>
      </c>
      <c r="I37" s="52">
        <f>'[1]Junio 2024'!H42</f>
        <v>0</v>
      </c>
      <c r="J37" s="52">
        <f>'[1]Julio 2024'!H42</f>
        <v>0</v>
      </c>
      <c r="K37" s="52">
        <f>'[1]Agosto 2024'!H42</f>
        <v>0</v>
      </c>
      <c r="L37" s="52">
        <f>'[1]Septiembre 2024'!H42</f>
        <v>0</v>
      </c>
      <c r="M37" s="52">
        <f>'[1]Octubre 2024'!H42</f>
        <v>0</v>
      </c>
      <c r="N37" s="52">
        <f>'[1]Noviembre 2024'!H42</f>
        <v>0</v>
      </c>
      <c r="O37" s="52">
        <f>'[1]Diciembre 2024'!H42</f>
        <v>0</v>
      </c>
    </row>
    <row r="38" spans="1:15" x14ac:dyDescent="0.2">
      <c r="A38" s="44" t="s">
        <v>126</v>
      </c>
      <c r="B38" s="49" t="s">
        <v>50</v>
      </c>
      <c r="C38" s="50">
        <f t="shared" si="0"/>
        <v>0</v>
      </c>
      <c r="D38" s="51">
        <f>'[1]Enero 2024'!H43</f>
        <v>0</v>
      </c>
      <c r="E38" s="52">
        <f>'[1]Febrero 2024'!H43</f>
        <v>0</v>
      </c>
      <c r="F38" s="52">
        <f>'[1]Marzo 2024'!H43</f>
        <v>0</v>
      </c>
      <c r="G38" s="52">
        <f>'[1]Abril 2024'!H43</f>
        <v>0</v>
      </c>
      <c r="H38" s="52">
        <f>'[1]Mayo 2024'!H43</f>
        <v>0</v>
      </c>
      <c r="I38" s="52">
        <f>'[1]Junio 2024'!H43</f>
        <v>0</v>
      </c>
      <c r="J38" s="52">
        <f>'[1]Julio 2024'!H43</f>
        <v>0</v>
      </c>
      <c r="K38" s="52">
        <f>'[1]Agosto 2024'!H43</f>
        <v>0</v>
      </c>
      <c r="L38" s="52">
        <f>'[1]Septiembre 2024'!H43</f>
        <v>0</v>
      </c>
      <c r="M38" s="52">
        <f>'[1]Octubre 2024'!H43</f>
        <v>0</v>
      </c>
      <c r="N38" s="52">
        <f>'[1]Noviembre 2024'!H43</f>
        <v>0</v>
      </c>
      <c r="O38" s="52">
        <f>'[1]Diciembre 2024'!H43</f>
        <v>0</v>
      </c>
    </row>
    <row r="39" spans="1:15" x14ac:dyDescent="0.2">
      <c r="A39" s="44" t="s">
        <v>127</v>
      </c>
      <c r="B39" s="49" t="s">
        <v>51</v>
      </c>
      <c r="C39" s="50">
        <f t="shared" si="0"/>
        <v>0</v>
      </c>
      <c r="D39" s="51">
        <f>'[1]Enero 2024'!H44</f>
        <v>0</v>
      </c>
      <c r="E39" s="52">
        <f>'[1]Febrero 2024'!H44</f>
        <v>0</v>
      </c>
      <c r="F39" s="52">
        <f>'[1]Marzo 2024'!H44</f>
        <v>0</v>
      </c>
      <c r="G39" s="52">
        <f>'[1]Abril 2024'!H44</f>
        <v>0</v>
      </c>
      <c r="H39" s="52">
        <f>'[1]Mayo 2024'!H44</f>
        <v>0</v>
      </c>
      <c r="I39" s="52">
        <f>'[1]Junio 2024'!H44</f>
        <v>0</v>
      </c>
      <c r="J39" s="52">
        <f>'[1]Julio 2024'!H44</f>
        <v>0</v>
      </c>
      <c r="K39" s="52">
        <f>'[1]Agosto 2024'!H44</f>
        <v>0</v>
      </c>
      <c r="L39" s="52">
        <f>'[1]Septiembre 2024'!H44</f>
        <v>0</v>
      </c>
      <c r="M39" s="52">
        <f>'[1]Octubre 2024'!H44</f>
        <v>0</v>
      </c>
      <c r="N39" s="52">
        <f>'[1]Noviembre 2024'!H44</f>
        <v>0</v>
      </c>
      <c r="O39" s="52">
        <f>'[1]Diciembre 2024'!H44</f>
        <v>0</v>
      </c>
    </row>
    <row r="40" spans="1:15" x14ac:dyDescent="0.2">
      <c r="A40" s="44" t="s">
        <v>128</v>
      </c>
      <c r="B40" s="49" t="s">
        <v>52</v>
      </c>
      <c r="C40" s="50">
        <f t="shared" si="0"/>
        <v>0</v>
      </c>
      <c r="D40" s="51">
        <f>'[1]Enero 2024'!H45</f>
        <v>0</v>
      </c>
      <c r="E40" s="52">
        <f>'[1]Febrero 2024'!H45</f>
        <v>0</v>
      </c>
      <c r="F40" s="52">
        <f>'[1]Marzo 2024'!H45</f>
        <v>0</v>
      </c>
      <c r="G40" s="52">
        <f>'[1]Abril 2024'!H45</f>
        <v>0</v>
      </c>
      <c r="H40" s="52">
        <f>'[1]Mayo 2024'!H45</f>
        <v>0</v>
      </c>
      <c r="I40" s="52">
        <f>'[1]Junio 2024'!H45</f>
        <v>0</v>
      </c>
      <c r="J40" s="52">
        <f>'[1]Julio 2024'!H45</f>
        <v>0</v>
      </c>
      <c r="K40" s="52">
        <f>'[1]Agosto 2024'!H45</f>
        <v>0</v>
      </c>
      <c r="L40" s="52">
        <f>'[1]Septiembre 2024'!H45</f>
        <v>0</v>
      </c>
      <c r="M40" s="52">
        <f>'[1]Octubre 2024'!H45</f>
        <v>0</v>
      </c>
      <c r="N40" s="52">
        <f>'[1]Noviembre 2024'!H45</f>
        <v>0</v>
      </c>
      <c r="O40" s="52">
        <f>'[1]Diciembre 2024'!H45</f>
        <v>0</v>
      </c>
    </row>
    <row r="41" spans="1:15" x14ac:dyDescent="0.2">
      <c r="A41" s="44" t="s">
        <v>129</v>
      </c>
      <c r="B41" s="49" t="s">
        <v>53</v>
      </c>
      <c r="C41" s="50">
        <f t="shared" si="0"/>
        <v>0</v>
      </c>
      <c r="D41" s="51">
        <f>'[1]Enero 2024'!H46</f>
        <v>0</v>
      </c>
      <c r="E41" s="52">
        <f>'[1]Febrero 2024'!H46</f>
        <v>0</v>
      </c>
      <c r="F41" s="52">
        <f>'[1]Marzo 2024'!H46</f>
        <v>0</v>
      </c>
      <c r="G41" s="52">
        <f>'[1]Abril 2024'!H46</f>
        <v>0</v>
      </c>
      <c r="H41" s="52">
        <f>'[1]Mayo 2024'!H46</f>
        <v>0</v>
      </c>
      <c r="I41" s="52">
        <f>'[1]Junio 2024'!H46</f>
        <v>0</v>
      </c>
      <c r="J41" s="52">
        <f>'[1]Julio 2024'!H46</f>
        <v>0</v>
      </c>
      <c r="K41" s="52">
        <f>'[1]Agosto 2024'!H46</f>
        <v>0</v>
      </c>
      <c r="L41" s="52">
        <f>'[1]Septiembre 2024'!H46</f>
        <v>0</v>
      </c>
      <c r="M41" s="52">
        <f>'[1]Octubre 2024'!H46</f>
        <v>0</v>
      </c>
      <c r="N41" s="52">
        <f>'[1]Noviembre 2024'!H46</f>
        <v>0</v>
      </c>
      <c r="O41" s="52">
        <f>'[1]Diciembre 2024'!H46</f>
        <v>0</v>
      </c>
    </row>
    <row r="42" spans="1:15" x14ac:dyDescent="0.2">
      <c r="A42" s="44" t="s">
        <v>130</v>
      </c>
      <c r="B42" s="49" t="s">
        <v>54</v>
      </c>
      <c r="C42" s="50">
        <f t="shared" si="0"/>
        <v>0</v>
      </c>
      <c r="D42" s="51">
        <f>'[1]Enero 2024'!H47</f>
        <v>0</v>
      </c>
      <c r="E42" s="52">
        <f>'[1]Febrero 2024'!H47</f>
        <v>0</v>
      </c>
      <c r="F42" s="52">
        <f>'[1]Marzo 2024'!H47</f>
        <v>0</v>
      </c>
      <c r="G42" s="52">
        <f>'[1]Abril 2024'!H47</f>
        <v>0</v>
      </c>
      <c r="H42" s="52">
        <f>'[1]Mayo 2024'!H47</f>
        <v>0</v>
      </c>
      <c r="I42" s="52">
        <f>'[1]Junio 2024'!H47</f>
        <v>0</v>
      </c>
      <c r="J42" s="52">
        <f>'[1]Julio 2024'!H47</f>
        <v>0</v>
      </c>
      <c r="K42" s="52">
        <f>'[1]Agosto 2024'!H47</f>
        <v>0</v>
      </c>
      <c r="L42" s="52">
        <f>'[1]Septiembre 2024'!H47</f>
        <v>0</v>
      </c>
      <c r="M42" s="52">
        <f>'[1]Octubre 2024'!H47</f>
        <v>0</v>
      </c>
      <c r="N42" s="52">
        <f>'[1]Noviembre 2024'!H47</f>
        <v>0</v>
      </c>
      <c r="O42" s="52">
        <f>'[1]Diciembre 2024'!H47</f>
        <v>0</v>
      </c>
    </row>
    <row r="43" spans="1:15" x14ac:dyDescent="0.2">
      <c r="A43" s="44" t="s">
        <v>131</v>
      </c>
      <c r="B43" s="49" t="s">
        <v>55</v>
      </c>
      <c r="C43" s="50">
        <f t="shared" si="0"/>
        <v>0</v>
      </c>
      <c r="D43" s="51">
        <f>'[1]Enero 2024'!H48</f>
        <v>0</v>
      </c>
      <c r="E43" s="52">
        <f>'[1]Febrero 2024'!H48</f>
        <v>0</v>
      </c>
      <c r="F43" s="52">
        <f>'[1]Marzo 2024'!H48</f>
        <v>0</v>
      </c>
      <c r="G43" s="52">
        <f>'[1]Abril 2024'!H48</f>
        <v>0</v>
      </c>
      <c r="H43" s="52">
        <f>'[1]Mayo 2024'!H48</f>
        <v>0</v>
      </c>
      <c r="I43" s="52">
        <f>'[1]Junio 2024'!H48</f>
        <v>0</v>
      </c>
      <c r="J43" s="52">
        <f>'[1]Julio 2024'!H48</f>
        <v>0</v>
      </c>
      <c r="K43" s="52">
        <f>'[1]Agosto 2024'!H48</f>
        <v>0</v>
      </c>
      <c r="L43" s="52">
        <f>'[1]Septiembre 2024'!H48</f>
        <v>0</v>
      </c>
      <c r="M43" s="52">
        <f>'[1]Octubre 2024'!H48</f>
        <v>0</v>
      </c>
      <c r="N43" s="52">
        <f>'[1]Noviembre 2024'!H48</f>
        <v>0</v>
      </c>
      <c r="O43" s="52">
        <f>'[1]Diciembre 2024'!H48</f>
        <v>0</v>
      </c>
    </row>
    <row r="44" spans="1:15" x14ac:dyDescent="0.2">
      <c r="A44" s="44" t="s">
        <v>132</v>
      </c>
      <c r="B44" s="49" t="s">
        <v>56</v>
      </c>
      <c r="C44" s="50">
        <f t="shared" si="0"/>
        <v>0</v>
      </c>
      <c r="D44" s="51">
        <f>'[1]Enero 2024'!H49</f>
        <v>0</v>
      </c>
      <c r="E44" s="52">
        <f>'[1]Febrero 2024'!H49</f>
        <v>0</v>
      </c>
      <c r="F44" s="52">
        <f>'[1]Marzo 2024'!H49</f>
        <v>0</v>
      </c>
      <c r="G44" s="52">
        <f>'[1]Abril 2024'!H49</f>
        <v>0</v>
      </c>
      <c r="H44" s="52">
        <f>'[1]Mayo 2024'!H49</f>
        <v>0</v>
      </c>
      <c r="I44" s="52">
        <f>'[1]Junio 2024'!H49</f>
        <v>0</v>
      </c>
      <c r="J44" s="52">
        <f>'[1]Julio 2024'!H49</f>
        <v>0</v>
      </c>
      <c r="K44" s="52">
        <f>'[1]Agosto 2024'!H49</f>
        <v>0</v>
      </c>
      <c r="L44" s="52">
        <f>'[1]Septiembre 2024'!H49</f>
        <v>0</v>
      </c>
      <c r="M44" s="52">
        <f>'[1]Octubre 2024'!H49</f>
        <v>0</v>
      </c>
      <c r="N44" s="52">
        <f>'[1]Noviembre 2024'!H49</f>
        <v>0</v>
      </c>
      <c r="O44" s="52">
        <f>'[1]Diciembre 2024'!H49</f>
        <v>0</v>
      </c>
    </row>
    <row r="45" spans="1:15" x14ac:dyDescent="0.2">
      <c r="A45" s="44" t="s">
        <v>133</v>
      </c>
      <c r="B45" s="49" t="s">
        <v>57</v>
      </c>
      <c r="C45" s="50">
        <f t="shared" si="0"/>
        <v>0</v>
      </c>
      <c r="D45" s="51">
        <f>'[1]Enero 2024'!H50</f>
        <v>0</v>
      </c>
      <c r="E45" s="52">
        <f>'[1]Febrero 2024'!H50</f>
        <v>0</v>
      </c>
      <c r="F45" s="52">
        <f>'[1]Marzo 2024'!H50</f>
        <v>0</v>
      </c>
      <c r="G45" s="52">
        <f>'[1]Abril 2024'!H50</f>
        <v>0</v>
      </c>
      <c r="H45" s="52">
        <f>'[1]Mayo 2024'!H50</f>
        <v>0</v>
      </c>
      <c r="I45" s="52">
        <f>'[1]Junio 2024'!H50</f>
        <v>0</v>
      </c>
      <c r="J45" s="52">
        <f>'[1]Julio 2024'!H50</f>
        <v>0</v>
      </c>
      <c r="K45" s="52">
        <f>'[1]Agosto 2024'!H50</f>
        <v>0</v>
      </c>
      <c r="L45" s="52">
        <f>'[1]Septiembre 2024'!H50</f>
        <v>0</v>
      </c>
      <c r="M45" s="52">
        <f>'[1]Octubre 2024'!H50</f>
        <v>0</v>
      </c>
      <c r="N45" s="52">
        <f>'[1]Noviembre 2024'!H50</f>
        <v>0</v>
      </c>
      <c r="O45" s="52">
        <f>'[1]Diciembre 2024'!H50</f>
        <v>0</v>
      </c>
    </row>
    <row r="46" spans="1:15" x14ac:dyDescent="0.2">
      <c r="A46" s="44" t="s">
        <v>134</v>
      </c>
      <c r="B46" s="49" t="s">
        <v>58</v>
      </c>
      <c r="C46" s="50">
        <f t="shared" si="0"/>
        <v>0</v>
      </c>
      <c r="D46" s="51">
        <f>'[1]Enero 2024'!H51</f>
        <v>0</v>
      </c>
      <c r="E46" s="52">
        <f>'[1]Febrero 2024'!H51</f>
        <v>0</v>
      </c>
      <c r="F46" s="52">
        <f>'[1]Marzo 2024'!H51</f>
        <v>0</v>
      </c>
      <c r="G46" s="52">
        <f>'[1]Abril 2024'!H51</f>
        <v>0</v>
      </c>
      <c r="H46" s="52">
        <f>'[1]Mayo 2024'!H51</f>
        <v>0</v>
      </c>
      <c r="I46" s="52">
        <f>'[1]Junio 2024'!H51</f>
        <v>0</v>
      </c>
      <c r="J46" s="52">
        <f>'[1]Julio 2024'!H51</f>
        <v>0</v>
      </c>
      <c r="K46" s="52">
        <f>'[1]Agosto 2024'!H51</f>
        <v>0</v>
      </c>
      <c r="L46" s="52">
        <f>'[1]Septiembre 2024'!H51</f>
        <v>0</v>
      </c>
      <c r="M46" s="52">
        <f>'[1]Octubre 2024'!H51</f>
        <v>0</v>
      </c>
      <c r="N46" s="52">
        <f>'[1]Noviembre 2024'!H51</f>
        <v>0</v>
      </c>
      <c r="O46" s="52">
        <f>'[1]Diciembre 2024'!H51</f>
        <v>0</v>
      </c>
    </row>
    <row r="47" spans="1:15" x14ac:dyDescent="0.2">
      <c r="A47" s="44" t="s">
        <v>135</v>
      </c>
      <c r="B47" s="49" t="s">
        <v>59</v>
      </c>
      <c r="C47" s="50">
        <f t="shared" si="0"/>
        <v>0</v>
      </c>
      <c r="D47" s="51">
        <f>'[1]Enero 2024'!H52</f>
        <v>0</v>
      </c>
      <c r="E47" s="52">
        <f>'[1]Febrero 2024'!H52</f>
        <v>0</v>
      </c>
      <c r="F47" s="52">
        <f>'[1]Marzo 2024'!H52</f>
        <v>0</v>
      </c>
      <c r="G47" s="52">
        <f>'[1]Abril 2024'!H52</f>
        <v>0</v>
      </c>
      <c r="H47" s="52">
        <f>'[1]Mayo 2024'!H52</f>
        <v>0</v>
      </c>
      <c r="I47" s="52">
        <f>'[1]Junio 2024'!H52</f>
        <v>0</v>
      </c>
      <c r="J47" s="52">
        <f>'[1]Julio 2024'!H52</f>
        <v>0</v>
      </c>
      <c r="K47" s="52">
        <f>'[1]Agosto 2024'!H52</f>
        <v>0</v>
      </c>
      <c r="L47" s="52">
        <f>'[1]Septiembre 2024'!H52</f>
        <v>0</v>
      </c>
      <c r="M47" s="52">
        <f>'[1]Octubre 2024'!H52</f>
        <v>0</v>
      </c>
      <c r="N47" s="52">
        <f>'[1]Noviembre 2024'!H52</f>
        <v>0</v>
      </c>
      <c r="O47" s="52">
        <f>'[1]Diciembre 2024'!H52</f>
        <v>0</v>
      </c>
    </row>
    <row r="48" spans="1:15" x14ac:dyDescent="0.2">
      <c r="A48" s="44" t="s">
        <v>136</v>
      </c>
      <c r="B48" s="49" t="s">
        <v>60</v>
      </c>
      <c r="C48" s="50">
        <f t="shared" si="0"/>
        <v>0</v>
      </c>
      <c r="D48" s="51">
        <f>'[1]Enero 2024'!H53</f>
        <v>0</v>
      </c>
      <c r="E48" s="52">
        <f>'[1]Febrero 2024'!H53</f>
        <v>0</v>
      </c>
      <c r="F48" s="52">
        <f>'[1]Marzo 2024'!H53</f>
        <v>0</v>
      </c>
      <c r="G48" s="52">
        <f>'[1]Abril 2024'!H53</f>
        <v>0</v>
      </c>
      <c r="H48" s="52">
        <f>'[1]Mayo 2024'!H53</f>
        <v>0</v>
      </c>
      <c r="I48" s="52">
        <f>'[1]Junio 2024'!H53</f>
        <v>0</v>
      </c>
      <c r="J48" s="52">
        <f>'[1]Julio 2024'!H53</f>
        <v>0</v>
      </c>
      <c r="K48" s="52">
        <f>'[1]Agosto 2024'!H53</f>
        <v>0</v>
      </c>
      <c r="L48" s="52">
        <f>'[1]Septiembre 2024'!H53</f>
        <v>0</v>
      </c>
      <c r="M48" s="52">
        <f>'[1]Octubre 2024'!H53</f>
        <v>0</v>
      </c>
      <c r="N48" s="52">
        <f>'[1]Noviembre 2024'!H53</f>
        <v>0</v>
      </c>
      <c r="O48" s="52">
        <f>'[1]Diciembre 2024'!H53</f>
        <v>0</v>
      </c>
    </row>
    <row r="49" spans="1:15" x14ac:dyDescent="0.2">
      <c r="A49" s="44" t="s">
        <v>137</v>
      </c>
      <c r="B49" s="49" t="s">
        <v>61</v>
      </c>
      <c r="C49" s="50">
        <f t="shared" si="0"/>
        <v>0</v>
      </c>
      <c r="D49" s="51">
        <f>'[1]Enero 2024'!H54</f>
        <v>0</v>
      </c>
      <c r="E49" s="52">
        <f>'[1]Febrero 2024'!H54</f>
        <v>0</v>
      </c>
      <c r="F49" s="52">
        <f>'[1]Marzo 2024'!H54</f>
        <v>0</v>
      </c>
      <c r="G49" s="52">
        <f>'[1]Abril 2024'!H54</f>
        <v>0</v>
      </c>
      <c r="H49" s="52">
        <f>'[1]Mayo 2024'!H54</f>
        <v>0</v>
      </c>
      <c r="I49" s="52">
        <f>'[1]Junio 2024'!H54</f>
        <v>0</v>
      </c>
      <c r="J49" s="52">
        <f>'[1]Julio 2024'!H54</f>
        <v>0</v>
      </c>
      <c r="K49" s="52">
        <f>'[1]Agosto 2024'!H54</f>
        <v>0</v>
      </c>
      <c r="L49" s="52">
        <f>'[1]Septiembre 2024'!H54</f>
        <v>0</v>
      </c>
      <c r="M49" s="52">
        <f>'[1]Octubre 2024'!H54</f>
        <v>0</v>
      </c>
      <c r="N49" s="52">
        <f>'[1]Noviembre 2024'!H54</f>
        <v>0</v>
      </c>
      <c r="O49" s="52">
        <f>'[1]Diciembre 2024'!H54</f>
        <v>0</v>
      </c>
    </row>
    <row r="50" spans="1:15" x14ac:dyDescent="0.2">
      <c r="A50" s="44" t="s">
        <v>138</v>
      </c>
      <c r="B50" s="49" t="s">
        <v>62</v>
      </c>
      <c r="C50" s="50">
        <f t="shared" si="0"/>
        <v>0</v>
      </c>
      <c r="D50" s="51">
        <f>'[1]Enero 2024'!H55</f>
        <v>0</v>
      </c>
      <c r="E50" s="52">
        <f>'[1]Febrero 2024'!H55</f>
        <v>0</v>
      </c>
      <c r="F50" s="52">
        <f>'[1]Marzo 2024'!H55</f>
        <v>0</v>
      </c>
      <c r="G50" s="52">
        <f>'[1]Abril 2024'!H55</f>
        <v>0</v>
      </c>
      <c r="H50" s="52">
        <f>'[1]Mayo 2024'!H55</f>
        <v>0</v>
      </c>
      <c r="I50" s="52">
        <f>'[1]Junio 2024'!H55</f>
        <v>0</v>
      </c>
      <c r="J50" s="52">
        <f>'[1]Julio 2024'!H55</f>
        <v>0</v>
      </c>
      <c r="K50" s="52">
        <f>'[1]Agosto 2024'!H55</f>
        <v>0</v>
      </c>
      <c r="L50" s="52">
        <f>'[1]Septiembre 2024'!H55</f>
        <v>0</v>
      </c>
      <c r="M50" s="52">
        <f>'[1]Octubre 2024'!H55</f>
        <v>0</v>
      </c>
      <c r="N50" s="52">
        <f>'[1]Noviembre 2024'!H55</f>
        <v>0</v>
      </c>
      <c r="O50" s="52">
        <f>'[1]Diciembre 2024'!H55</f>
        <v>0</v>
      </c>
    </row>
    <row r="51" spans="1:15" x14ac:dyDescent="0.2">
      <c r="A51" s="44" t="s">
        <v>139</v>
      </c>
      <c r="B51" s="49" t="s">
        <v>63</v>
      </c>
      <c r="C51" s="50">
        <f t="shared" si="0"/>
        <v>0</v>
      </c>
      <c r="D51" s="51">
        <f>'[1]Enero 2024'!H56</f>
        <v>0</v>
      </c>
      <c r="E51" s="52">
        <f>'[1]Febrero 2024'!H56</f>
        <v>0</v>
      </c>
      <c r="F51" s="52">
        <f>'[1]Marzo 2024'!H56</f>
        <v>0</v>
      </c>
      <c r="G51" s="52">
        <f>'[1]Abril 2024'!H56</f>
        <v>0</v>
      </c>
      <c r="H51" s="52">
        <f>'[1]Mayo 2024'!H56</f>
        <v>0</v>
      </c>
      <c r="I51" s="52">
        <f>'[1]Junio 2024'!H56</f>
        <v>0</v>
      </c>
      <c r="J51" s="52">
        <f>'[1]Julio 2024'!H56</f>
        <v>0</v>
      </c>
      <c r="K51" s="52">
        <f>'[1]Agosto 2024'!H56</f>
        <v>0</v>
      </c>
      <c r="L51" s="52">
        <f>'[1]Septiembre 2024'!H56</f>
        <v>0</v>
      </c>
      <c r="M51" s="52">
        <f>'[1]Octubre 2024'!H56</f>
        <v>0</v>
      </c>
      <c r="N51" s="52">
        <f>'[1]Noviembre 2024'!H56</f>
        <v>0</v>
      </c>
      <c r="O51" s="52">
        <f>'[1]Diciembre 2024'!H56</f>
        <v>0</v>
      </c>
    </row>
    <row r="52" spans="1:15" x14ac:dyDescent="0.2">
      <c r="A52" s="44" t="s">
        <v>140</v>
      </c>
      <c r="B52" s="49" t="s">
        <v>64</v>
      </c>
      <c r="C52" s="50">
        <f t="shared" si="0"/>
        <v>0</v>
      </c>
      <c r="D52" s="51">
        <f>'[1]Enero 2024'!H57</f>
        <v>0</v>
      </c>
      <c r="E52" s="52">
        <f>'[1]Febrero 2024'!H57</f>
        <v>0</v>
      </c>
      <c r="F52" s="52">
        <f>'[1]Marzo 2024'!H57</f>
        <v>0</v>
      </c>
      <c r="G52" s="52">
        <f>'[1]Abril 2024'!H57</f>
        <v>0</v>
      </c>
      <c r="H52" s="52">
        <f>'[1]Mayo 2024'!H57</f>
        <v>0</v>
      </c>
      <c r="I52" s="52">
        <f>'[1]Junio 2024'!H57</f>
        <v>0</v>
      </c>
      <c r="J52" s="52">
        <f>'[1]Julio 2024'!H57</f>
        <v>0</v>
      </c>
      <c r="K52" s="52">
        <f>'[1]Agosto 2024'!H57</f>
        <v>0</v>
      </c>
      <c r="L52" s="52">
        <f>'[1]Septiembre 2024'!H57</f>
        <v>0</v>
      </c>
      <c r="M52" s="52">
        <f>'[1]Octubre 2024'!H57</f>
        <v>0</v>
      </c>
      <c r="N52" s="52">
        <f>'[1]Noviembre 2024'!H57</f>
        <v>0</v>
      </c>
      <c r="O52" s="52">
        <f>'[1]Diciembre 2024'!H57</f>
        <v>0</v>
      </c>
    </row>
    <row r="53" spans="1:15" x14ac:dyDescent="0.2">
      <c r="A53" s="44" t="s">
        <v>141</v>
      </c>
      <c r="B53" s="49" t="s">
        <v>65</v>
      </c>
      <c r="C53" s="50">
        <f t="shared" si="0"/>
        <v>0</v>
      </c>
      <c r="D53" s="51">
        <f>'[1]Enero 2024'!H58</f>
        <v>0</v>
      </c>
      <c r="E53" s="52">
        <f>'[1]Febrero 2024'!H58</f>
        <v>0</v>
      </c>
      <c r="F53" s="52">
        <f>'[1]Marzo 2024'!H58</f>
        <v>0</v>
      </c>
      <c r="G53" s="52">
        <f>'[1]Abril 2024'!H58</f>
        <v>0</v>
      </c>
      <c r="H53" s="52">
        <f>'[1]Mayo 2024'!H58</f>
        <v>0</v>
      </c>
      <c r="I53" s="52">
        <f>'[1]Junio 2024'!H58</f>
        <v>0</v>
      </c>
      <c r="J53" s="52">
        <f>'[1]Julio 2024'!H58</f>
        <v>0</v>
      </c>
      <c r="K53" s="52">
        <f>'[1]Agosto 2024'!H58</f>
        <v>0</v>
      </c>
      <c r="L53" s="52">
        <f>'[1]Septiembre 2024'!H58</f>
        <v>0</v>
      </c>
      <c r="M53" s="52">
        <f>'[1]Octubre 2024'!H58</f>
        <v>0</v>
      </c>
      <c r="N53" s="52">
        <f>'[1]Noviembre 2024'!H58</f>
        <v>0</v>
      </c>
      <c r="O53" s="52">
        <f>'[1]Diciembre 2024'!H58</f>
        <v>0</v>
      </c>
    </row>
    <row r="54" spans="1:15" x14ac:dyDescent="0.2">
      <c r="A54" s="44" t="s">
        <v>142</v>
      </c>
      <c r="B54" s="49" t="s">
        <v>66</v>
      </c>
      <c r="C54" s="50">
        <f t="shared" si="0"/>
        <v>0</v>
      </c>
      <c r="D54" s="51">
        <f>'[1]Enero 2024'!H59</f>
        <v>0</v>
      </c>
      <c r="E54" s="52">
        <f>'[1]Febrero 2024'!H59</f>
        <v>0</v>
      </c>
      <c r="F54" s="52">
        <f>'[1]Marzo 2024'!H59</f>
        <v>0</v>
      </c>
      <c r="G54" s="52">
        <f>'[1]Abril 2024'!H59</f>
        <v>0</v>
      </c>
      <c r="H54" s="52">
        <f>'[1]Mayo 2024'!H59</f>
        <v>0</v>
      </c>
      <c r="I54" s="52">
        <f>'[1]Junio 2024'!H59</f>
        <v>0</v>
      </c>
      <c r="J54" s="52">
        <f>'[1]Julio 2024'!H59</f>
        <v>0</v>
      </c>
      <c r="K54" s="52">
        <f>'[1]Agosto 2024'!H59</f>
        <v>0</v>
      </c>
      <c r="L54" s="52">
        <f>'[1]Septiembre 2024'!H59</f>
        <v>0</v>
      </c>
      <c r="M54" s="52">
        <f>'[1]Octubre 2024'!H59</f>
        <v>0</v>
      </c>
      <c r="N54" s="52">
        <f>'[1]Noviembre 2024'!H59</f>
        <v>0</v>
      </c>
      <c r="O54" s="52">
        <f>'[1]Diciembre 2024'!H59</f>
        <v>0</v>
      </c>
    </row>
    <row r="55" spans="1:15" x14ac:dyDescent="0.2">
      <c r="A55" s="44" t="s">
        <v>143</v>
      </c>
      <c r="B55" s="49" t="s">
        <v>67</v>
      </c>
      <c r="C55" s="50">
        <f t="shared" si="0"/>
        <v>0</v>
      </c>
      <c r="D55" s="51">
        <f>'[1]Enero 2024'!H60</f>
        <v>0</v>
      </c>
      <c r="E55" s="52">
        <f>'[1]Febrero 2024'!H60</f>
        <v>0</v>
      </c>
      <c r="F55" s="52">
        <f>'[1]Marzo 2024'!H60</f>
        <v>0</v>
      </c>
      <c r="G55" s="52">
        <f>'[1]Abril 2024'!H60</f>
        <v>0</v>
      </c>
      <c r="H55" s="52">
        <f>'[1]Mayo 2024'!H60</f>
        <v>0</v>
      </c>
      <c r="I55" s="52">
        <f>'[1]Junio 2024'!H60</f>
        <v>0</v>
      </c>
      <c r="J55" s="52">
        <f>'[1]Julio 2024'!H60</f>
        <v>0</v>
      </c>
      <c r="K55" s="52">
        <f>'[1]Agosto 2024'!H60</f>
        <v>0</v>
      </c>
      <c r="L55" s="52">
        <f>'[1]Septiembre 2024'!H60</f>
        <v>0</v>
      </c>
      <c r="M55" s="52">
        <f>'[1]Octubre 2024'!H60</f>
        <v>0</v>
      </c>
      <c r="N55" s="52">
        <f>'[1]Noviembre 2024'!H60</f>
        <v>0</v>
      </c>
      <c r="O55" s="52">
        <f>'[1]Diciembre 2024'!H60</f>
        <v>0</v>
      </c>
    </row>
    <row r="56" spans="1:15" x14ac:dyDescent="0.2">
      <c r="A56" s="44" t="s">
        <v>144</v>
      </c>
      <c r="B56" s="49" t="s">
        <v>68</v>
      </c>
      <c r="C56" s="50">
        <f t="shared" si="0"/>
        <v>0</v>
      </c>
      <c r="D56" s="51">
        <f>'[1]Enero 2024'!H61</f>
        <v>0</v>
      </c>
      <c r="E56" s="52">
        <f>'[1]Febrero 2024'!H61</f>
        <v>0</v>
      </c>
      <c r="F56" s="52">
        <f>'[1]Marzo 2024'!H61</f>
        <v>0</v>
      </c>
      <c r="G56" s="52">
        <f>'[1]Abril 2024'!H61</f>
        <v>0</v>
      </c>
      <c r="H56" s="52">
        <f>'[1]Mayo 2024'!H61</f>
        <v>0</v>
      </c>
      <c r="I56" s="52">
        <f>'[1]Junio 2024'!H61</f>
        <v>0</v>
      </c>
      <c r="J56" s="52">
        <f>'[1]Julio 2024'!H61</f>
        <v>0</v>
      </c>
      <c r="K56" s="52">
        <f>'[1]Agosto 2024'!H61</f>
        <v>0</v>
      </c>
      <c r="L56" s="52">
        <f>'[1]Septiembre 2024'!H61</f>
        <v>0</v>
      </c>
      <c r="M56" s="52">
        <f>'[1]Octubre 2024'!H61</f>
        <v>0</v>
      </c>
      <c r="N56" s="52">
        <f>'[1]Noviembre 2024'!H61</f>
        <v>0</v>
      </c>
      <c r="O56" s="52">
        <f>'[1]Diciembre 2024'!H61</f>
        <v>0</v>
      </c>
    </row>
    <row r="57" spans="1:15" x14ac:dyDescent="0.2">
      <c r="A57" s="44" t="s">
        <v>145</v>
      </c>
      <c r="B57" s="49" t="s">
        <v>69</v>
      </c>
      <c r="C57" s="50">
        <f t="shared" si="0"/>
        <v>0</v>
      </c>
      <c r="D57" s="51">
        <f>'[1]Enero 2024'!H62</f>
        <v>0</v>
      </c>
      <c r="E57" s="52">
        <f>'[1]Febrero 2024'!H62</f>
        <v>0</v>
      </c>
      <c r="F57" s="52">
        <f>'[1]Marzo 2024'!H62</f>
        <v>0</v>
      </c>
      <c r="G57" s="52">
        <f>'[1]Abril 2024'!H62</f>
        <v>0</v>
      </c>
      <c r="H57" s="52">
        <f>'[1]Mayo 2024'!H62</f>
        <v>0</v>
      </c>
      <c r="I57" s="52">
        <f>'[1]Junio 2024'!H62</f>
        <v>0</v>
      </c>
      <c r="J57" s="52">
        <f>'[1]Julio 2024'!H62</f>
        <v>0</v>
      </c>
      <c r="K57" s="52">
        <f>'[1]Agosto 2024'!H62</f>
        <v>0</v>
      </c>
      <c r="L57" s="52">
        <f>'[1]Septiembre 2024'!H62</f>
        <v>0</v>
      </c>
      <c r="M57" s="52">
        <f>'[1]Octubre 2024'!H62</f>
        <v>0</v>
      </c>
      <c r="N57" s="52">
        <f>'[1]Noviembre 2024'!H62</f>
        <v>0</v>
      </c>
      <c r="O57" s="52">
        <f>'[1]Diciembre 2024'!H62</f>
        <v>0</v>
      </c>
    </row>
    <row r="58" spans="1:15" x14ac:dyDescent="0.2">
      <c r="A58" s="44" t="s">
        <v>146</v>
      </c>
      <c r="B58" s="49" t="s">
        <v>70</v>
      </c>
      <c r="C58" s="50">
        <f t="shared" si="0"/>
        <v>0</v>
      </c>
      <c r="D58" s="51">
        <f>'[1]Enero 2024'!H63</f>
        <v>0</v>
      </c>
      <c r="E58" s="52">
        <f>'[1]Febrero 2024'!H63</f>
        <v>0</v>
      </c>
      <c r="F58" s="52">
        <f>'[1]Marzo 2024'!H63</f>
        <v>0</v>
      </c>
      <c r="G58" s="52">
        <f>'[1]Abril 2024'!H63</f>
        <v>0</v>
      </c>
      <c r="H58" s="52">
        <f>'[1]Mayo 2024'!H63</f>
        <v>0</v>
      </c>
      <c r="I58" s="52">
        <f>'[1]Junio 2024'!H63</f>
        <v>0</v>
      </c>
      <c r="J58" s="52">
        <f>'[1]Julio 2024'!H63</f>
        <v>0</v>
      </c>
      <c r="K58" s="52">
        <f>'[1]Agosto 2024'!H63</f>
        <v>0</v>
      </c>
      <c r="L58" s="52">
        <f>'[1]Septiembre 2024'!H63</f>
        <v>0</v>
      </c>
      <c r="M58" s="52">
        <f>'[1]Octubre 2024'!H63</f>
        <v>0</v>
      </c>
      <c r="N58" s="52">
        <f>'[1]Noviembre 2024'!H63</f>
        <v>0</v>
      </c>
      <c r="O58" s="52">
        <f>'[1]Diciembre 2024'!H63</f>
        <v>0</v>
      </c>
    </row>
    <row r="59" spans="1:15" x14ac:dyDescent="0.2">
      <c r="A59" s="44" t="s">
        <v>147</v>
      </c>
      <c r="B59" s="49" t="s">
        <v>71</v>
      </c>
      <c r="C59" s="50">
        <f t="shared" si="0"/>
        <v>0</v>
      </c>
      <c r="D59" s="51">
        <f>'[1]Enero 2024'!H64</f>
        <v>0</v>
      </c>
      <c r="E59" s="52">
        <f>'[1]Febrero 2024'!H64</f>
        <v>0</v>
      </c>
      <c r="F59" s="52">
        <f>'[1]Marzo 2024'!H64</f>
        <v>0</v>
      </c>
      <c r="G59" s="52">
        <f>'[1]Abril 2024'!H64</f>
        <v>0</v>
      </c>
      <c r="H59" s="52">
        <f>'[1]Mayo 2024'!H64</f>
        <v>0</v>
      </c>
      <c r="I59" s="52">
        <f>'[1]Junio 2024'!H64</f>
        <v>0</v>
      </c>
      <c r="J59" s="52">
        <f>'[1]Julio 2024'!H64</f>
        <v>0</v>
      </c>
      <c r="K59" s="52">
        <f>'[1]Agosto 2024'!H64</f>
        <v>0</v>
      </c>
      <c r="L59" s="52">
        <f>'[1]Septiembre 2024'!H64</f>
        <v>0</v>
      </c>
      <c r="M59" s="52">
        <f>'[1]Octubre 2024'!H64</f>
        <v>0</v>
      </c>
      <c r="N59" s="52">
        <f>'[1]Noviembre 2024'!H64</f>
        <v>0</v>
      </c>
      <c r="O59" s="52">
        <f>'[1]Diciembre 2024'!H64</f>
        <v>0</v>
      </c>
    </row>
    <row r="60" spans="1:15" x14ac:dyDescent="0.2">
      <c r="A60" s="44" t="s">
        <v>148</v>
      </c>
      <c r="B60" s="49" t="s">
        <v>72</v>
      </c>
      <c r="C60" s="50">
        <f t="shared" si="0"/>
        <v>0</v>
      </c>
      <c r="D60" s="51">
        <f>'[1]Enero 2024'!H65</f>
        <v>0</v>
      </c>
      <c r="E60" s="52">
        <f>'[1]Febrero 2024'!H65</f>
        <v>0</v>
      </c>
      <c r="F60" s="52">
        <f>'[1]Marzo 2024'!H65</f>
        <v>0</v>
      </c>
      <c r="G60" s="52">
        <f>'[1]Abril 2024'!H65</f>
        <v>0</v>
      </c>
      <c r="H60" s="52">
        <f>'[1]Mayo 2024'!H65</f>
        <v>0</v>
      </c>
      <c r="I60" s="52">
        <f>'[1]Junio 2024'!H65</f>
        <v>0</v>
      </c>
      <c r="J60" s="52">
        <f>'[1]Julio 2024'!H65</f>
        <v>0</v>
      </c>
      <c r="K60" s="52">
        <f>'[1]Agosto 2024'!H65</f>
        <v>0</v>
      </c>
      <c r="L60" s="52">
        <f>'[1]Septiembre 2024'!H65</f>
        <v>0</v>
      </c>
      <c r="M60" s="52">
        <f>'[1]Octubre 2024'!H65</f>
        <v>0</v>
      </c>
      <c r="N60" s="52">
        <f>'[1]Noviembre 2024'!H65</f>
        <v>0</v>
      </c>
      <c r="O60" s="52">
        <f>'[1]Diciembre 2024'!H65</f>
        <v>0</v>
      </c>
    </row>
    <row r="61" spans="1:15" x14ac:dyDescent="0.2">
      <c r="A61" s="44" t="s">
        <v>149</v>
      </c>
      <c r="B61" s="49" t="s">
        <v>73</v>
      </c>
      <c r="C61" s="50">
        <f t="shared" si="0"/>
        <v>0</v>
      </c>
      <c r="D61" s="51">
        <f>'[1]Enero 2024'!H66</f>
        <v>0</v>
      </c>
      <c r="E61" s="52">
        <f>'[1]Febrero 2024'!H66</f>
        <v>0</v>
      </c>
      <c r="F61" s="52">
        <f>'[1]Marzo 2024'!H66</f>
        <v>0</v>
      </c>
      <c r="G61" s="52">
        <f>'[1]Abril 2024'!H66</f>
        <v>0</v>
      </c>
      <c r="H61" s="52">
        <f>'[1]Mayo 2024'!H66</f>
        <v>0</v>
      </c>
      <c r="I61" s="52">
        <f>'[1]Junio 2024'!H66</f>
        <v>0</v>
      </c>
      <c r="J61" s="52">
        <f>'[1]Julio 2024'!H66</f>
        <v>0</v>
      </c>
      <c r="K61" s="52">
        <f>'[1]Agosto 2024'!H66</f>
        <v>0</v>
      </c>
      <c r="L61" s="52">
        <f>'[1]Septiembre 2024'!H66</f>
        <v>0</v>
      </c>
      <c r="M61" s="52">
        <f>'[1]Octubre 2024'!H66</f>
        <v>0</v>
      </c>
      <c r="N61" s="52">
        <f>'[1]Noviembre 2024'!H66</f>
        <v>0</v>
      </c>
      <c r="O61" s="52">
        <f>'[1]Diciembre 2024'!H66</f>
        <v>0</v>
      </c>
    </row>
    <row r="62" spans="1:15" x14ac:dyDescent="0.2">
      <c r="A62" s="44" t="s">
        <v>150</v>
      </c>
      <c r="B62" s="49" t="s">
        <v>74</v>
      </c>
      <c r="C62" s="50">
        <f t="shared" si="0"/>
        <v>0</v>
      </c>
      <c r="D62" s="51">
        <f>'[1]Enero 2024'!H67</f>
        <v>0</v>
      </c>
      <c r="E62" s="52">
        <f>'[1]Febrero 2024'!H67</f>
        <v>0</v>
      </c>
      <c r="F62" s="52">
        <f>'[1]Marzo 2024'!H67</f>
        <v>0</v>
      </c>
      <c r="G62" s="52">
        <f>'[1]Abril 2024'!H67</f>
        <v>0</v>
      </c>
      <c r="H62" s="52">
        <f>'[1]Mayo 2024'!H67</f>
        <v>0</v>
      </c>
      <c r="I62" s="52">
        <f>'[1]Junio 2024'!H67</f>
        <v>0</v>
      </c>
      <c r="J62" s="52">
        <f>'[1]Julio 2024'!H67</f>
        <v>0</v>
      </c>
      <c r="K62" s="52">
        <f>'[1]Agosto 2024'!H67</f>
        <v>0</v>
      </c>
      <c r="L62" s="52">
        <f>'[1]Septiembre 2024'!H67</f>
        <v>0</v>
      </c>
      <c r="M62" s="52">
        <f>'[1]Octubre 2024'!H67</f>
        <v>0</v>
      </c>
      <c r="N62" s="52">
        <f>'[1]Noviembre 2024'!H67</f>
        <v>0</v>
      </c>
      <c r="O62" s="52">
        <f>'[1]Diciembre 2024'!H67</f>
        <v>0</v>
      </c>
    </row>
    <row r="63" spans="1:15" x14ac:dyDescent="0.2">
      <c r="A63" s="44" t="s">
        <v>151</v>
      </c>
      <c r="B63" s="49" t="s">
        <v>75</v>
      </c>
      <c r="C63" s="50">
        <f t="shared" si="0"/>
        <v>0</v>
      </c>
      <c r="D63" s="51">
        <f>'[1]Enero 2024'!H68</f>
        <v>0</v>
      </c>
      <c r="E63" s="52">
        <f>'[1]Febrero 2024'!H68</f>
        <v>0</v>
      </c>
      <c r="F63" s="52">
        <f>'[1]Marzo 2024'!H68</f>
        <v>0</v>
      </c>
      <c r="G63" s="52">
        <f>'[1]Abril 2024'!H68</f>
        <v>0</v>
      </c>
      <c r="H63" s="52">
        <f>'[1]Mayo 2024'!H68</f>
        <v>0</v>
      </c>
      <c r="I63" s="52">
        <f>'[1]Junio 2024'!H68</f>
        <v>0</v>
      </c>
      <c r="J63" s="52">
        <f>'[1]Julio 2024'!H68</f>
        <v>0</v>
      </c>
      <c r="K63" s="52">
        <f>'[1]Agosto 2024'!H68</f>
        <v>0</v>
      </c>
      <c r="L63" s="52">
        <f>'[1]Septiembre 2024'!H68</f>
        <v>0</v>
      </c>
      <c r="M63" s="52">
        <f>'[1]Octubre 2024'!H68</f>
        <v>0</v>
      </c>
      <c r="N63" s="52">
        <f>'[1]Noviembre 2024'!H68</f>
        <v>0</v>
      </c>
      <c r="O63" s="52">
        <f>'[1]Diciembre 2024'!H68</f>
        <v>0</v>
      </c>
    </row>
    <row r="64" spans="1:15" x14ac:dyDescent="0.2">
      <c r="A64" s="44" t="s">
        <v>152</v>
      </c>
      <c r="B64" s="49" t="s">
        <v>76</v>
      </c>
      <c r="C64" s="50">
        <f t="shared" si="0"/>
        <v>0</v>
      </c>
      <c r="D64" s="51">
        <f>'[1]Enero 2024'!H69</f>
        <v>0</v>
      </c>
      <c r="E64" s="52">
        <f>'[1]Febrero 2024'!H69</f>
        <v>0</v>
      </c>
      <c r="F64" s="52">
        <f>'[1]Marzo 2024'!H69</f>
        <v>0</v>
      </c>
      <c r="G64" s="52">
        <f>'[1]Abril 2024'!H69</f>
        <v>0</v>
      </c>
      <c r="H64" s="52">
        <f>'[1]Mayo 2024'!H69</f>
        <v>0</v>
      </c>
      <c r="I64" s="52">
        <f>'[1]Junio 2024'!H69</f>
        <v>0</v>
      </c>
      <c r="J64" s="52">
        <f>'[1]Julio 2024'!H69</f>
        <v>0</v>
      </c>
      <c r="K64" s="52">
        <f>'[1]Agosto 2024'!H69</f>
        <v>0</v>
      </c>
      <c r="L64" s="52">
        <f>'[1]Septiembre 2024'!H69</f>
        <v>0</v>
      </c>
      <c r="M64" s="52">
        <f>'[1]Octubre 2024'!H69</f>
        <v>0</v>
      </c>
      <c r="N64" s="52">
        <f>'[1]Noviembre 2024'!H69</f>
        <v>0</v>
      </c>
      <c r="O64" s="52">
        <f>'[1]Diciembre 2024'!H69</f>
        <v>0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0</v>
      </c>
      <c r="D65" s="55">
        <f>'[1]Enero 2024'!H70</f>
        <v>0</v>
      </c>
      <c r="E65" s="56">
        <f>'[1]Febrero 2024'!H70</f>
        <v>0</v>
      </c>
      <c r="F65" s="56">
        <f>'[1]Marzo 2024'!H70</f>
        <v>0</v>
      </c>
      <c r="G65" s="56">
        <f>'[1]Abril 2024'!H70</f>
        <v>0</v>
      </c>
      <c r="H65" s="56">
        <f>'[1]Mayo 2024'!H70</f>
        <v>0</v>
      </c>
      <c r="I65" s="56">
        <f>'[1]Junio 2024'!H70</f>
        <v>0</v>
      </c>
      <c r="J65" s="56">
        <f>'[1]Julio 2024'!H70</f>
        <v>0</v>
      </c>
      <c r="K65" s="56">
        <f>'[1]Agosto 2024'!H70</f>
        <v>0</v>
      </c>
      <c r="L65" s="56">
        <f>'[1]Septiembre 2024'!H70</f>
        <v>0</v>
      </c>
      <c r="M65" s="56">
        <f>'[1]Octubre 2024'!H70</f>
        <v>0</v>
      </c>
      <c r="N65" s="56">
        <f>'[1]Noviembre 2024'!H70</f>
        <v>0</v>
      </c>
      <c r="O65" s="56">
        <f>'[1]Diciembre 2024'!H70</f>
        <v>0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0</v>
      </c>
      <c r="D66" s="59">
        <f t="shared" si="1"/>
        <v>0</v>
      </c>
      <c r="E66" s="59">
        <f t="shared" si="1"/>
        <v>0</v>
      </c>
      <c r="F66" s="59">
        <f t="shared" si="1"/>
        <v>0</v>
      </c>
      <c r="G66" s="59">
        <f t="shared" si="1"/>
        <v>0</v>
      </c>
      <c r="H66" s="59">
        <f t="shared" si="1"/>
        <v>0</v>
      </c>
      <c r="I66" s="59">
        <f t="shared" si="1"/>
        <v>0</v>
      </c>
      <c r="J66" s="59">
        <f t="shared" si="1"/>
        <v>0</v>
      </c>
      <c r="K66" s="59">
        <f t="shared" si="1"/>
        <v>0</v>
      </c>
      <c r="L66" s="59">
        <f t="shared" si="1"/>
        <v>0</v>
      </c>
      <c r="M66" s="59">
        <f t="shared" si="1"/>
        <v>0</v>
      </c>
      <c r="N66" s="59">
        <f t="shared" si="1"/>
        <v>0</v>
      </c>
      <c r="O66" s="59">
        <f t="shared" si="1"/>
        <v>0</v>
      </c>
    </row>
    <row r="68" spans="1:15" x14ac:dyDescent="0.2">
      <c r="C68" s="29" t="s">
        <v>0</v>
      </c>
    </row>
    <row r="69" spans="1:15" x14ac:dyDescent="0.2">
      <c r="C69" s="60" t="s">
        <v>0</v>
      </c>
      <c r="D69" s="60"/>
      <c r="E69" s="60"/>
      <c r="F69" s="60" t="s">
        <v>0</v>
      </c>
      <c r="G69" s="60" t="s">
        <v>0</v>
      </c>
      <c r="H69" s="60" t="s">
        <v>0</v>
      </c>
      <c r="I69" s="60" t="s">
        <v>0</v>
      </c>
      <c r="J69" s="60" t="s">
        <v>155</v>
      </c>
      <c r="K69" s="60"/>
      <c r="L69" s="60" t="s">
        <v>0</v>
      </c>
      <c r="M69" s="60" t="s">
        <v>0</v>
      </c>
      <c r="N69" s="60" t="s">
        <v>0</v>
      </c>
      <c r="O69" s="60" t="s">
        <v>0</v>
      </c>
    </row>
  </sheetData>
  <mergeCells count="18">
    <mergeCell ref="N4:N5"/>
    <mergeCell ref="O4:O5"/>
    <mergeCell ref="H4:H5"/>
    <mergeCell ref="I4:I5"/>
    <mergeCell ref="J4:J5"/>
    <mergeCell ref="K4:K5"/>
    <mergeCell ref="L4:L5"/>
    <mergeCell ref="M4:M5"/>
    <mergeCell ref="A1:O1"/>
    <mergeCell ref="A2:O2"/>
    <mergeCell ref="A3:O3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9E7A-AB79-4A3E-83F6-83BEDE773485}">
  <dimension ref="A1:O65"/>
  <sheetViews>
    <sheetView topLeftCell="C1" workbookViewId="0">
      <selection activeCell="L34" sqref="L34"/>
    </sheetView>
  </sheetViews>
  <sheetFormatPr baseColWidth="10" defaultRowHeight="12.75" x14ac:dyDescent="0.2"/>
  <cols>
    <col min="1" max="1" width="4" style="69" bestFit="1" customWidth="1"/>
    <col min="2" max="2" width="24.140625" style="69" bestFit="1" customWidth="1"/>
    <col min="3" max="3" width="17" style="69" bestFit="1" customWidth="1"/>
    <col min="4" max="4" width="14.42578125" style="69" bestFit="1" customWidth="1"/>
    <col min="5" max="5" width="15.42578125" style="69" bestFit="1" customWidth="1"/>
    <col min="6" max="6" width="14.42578125" style="69" bestFit="1" customWidth="1"/>
    <col min="7" max="7" width="13.42578125" style="69" customWidth="1"/>
    <col min="8" max="9" width="15.42578125" style="69" bestFit="1" customWidth="1"/>
    <col min="10" max="10" width="14.42578125" style="69" bestFit="1" customWidth="1"/>
    <col min="11" max="11" width="15.42578125" style="69" bestFit="1" customWidth="1"/>
    <col min="12" max="15" width="14.42578125" style="69" bestFit="1" customWidth="1"/>
    <col min="16" max="16384" width="11.42578125" style="69"/>
  </cols>
  <sheetData>
    <row r="1" spans="1:15" x14ac:dyDescent="0.2">
      <c r="A1" s="66" t="s">
        <v>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x14ac:dyDescent="0.2">
      <c r="A2" s="70" t="s">
        <v>80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2"/>
    </row>
    <row r="3" spans="1:15" ht="13.5" thickBot="1" x14ac:dyDescent="0.25">
      <c r="A3" s="70" t="s">
        <v>157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15" ht="13.5" thickBot="1" x14ac:dyDescent="0.25">
      <c r="A4" s="73"/>
      <c r="B4" s="74" t="s">
        <v>81</v>
      </c>
      <c r="C4" s="75" t="s">
        <v>78</v>
      </c>
      <c r="D4" s="76" t="s">
        <v>82</v>
      </c>
      <c r="E4" s="76" t="s">
        <v>83</v>
      </c>
      <c r="F4" s="76" t="s">
        <v>84</v>
      </c>
      <c r="G4" s="76" t="s">
        <v>85</v>
      </c>
      <c r="H4" s="76" t="s">
        <v>86</v>
      </c>
      <c r="I4" s="76" t="s">
        <v>87</v>
      </c>
      <c r="J4" s="76" t="s">
        <v>88</v>
      </c>
      <c r="K4" s="76" t="s">
        <v>89</v>
      </c>
      <c r="L4" s="76" t="s">
        <v>90</v>
      </c>
      <c r="M4" s="76" t="s">
        <v>91</v>
      </c>
      <c r="N4" s="76" t="s">
        <v>92</v>
      </c>
      <c r="O4" s="76" t="s">
        <v>93</v>
      </c>
    </row>
    <row r="5" spans="1:15" x14ac:dyDescent="0.2">
      <c r="A5" s="77" t="s">
        <v>94</v>
      </c>
      <c r="B5" s="78" t="s">
        <v>18</v>
      </c>
      <c r="C5" s="79">
        <f>SUM(D5:O5)</f>
        <v>93743</v>
      </c>
      <c r="D5" s="79">
        <f>ROUND('[2]CALENDARIO '!E9,0)</f>
        <v>10669</v>
      </c>
      <c r="E5" s="79">
        <f>ROUND('[2]CALENDARIO '!F9,0)</f>
        <v>7246</v>
      </c>
      <c r="F5" s="79">
        <f>ROUND('[2]CALENDARIO '!G9,0)</f>
        <v>6863</v>
      </c>
      <c r="G5" s="79">
        <f>ROUND('[2]CALENDARIO '!H9,0)</f>
        <v>7906</v>
      </c>
      <c r="H5" s="79">
        <f>ROUND('[2]CALENDARIO '!I9,0)</f>
        <v>7705</v>
      </c>
      <c r="I5" s="79">
        <f>ROUND('[2]CALENDARIO '!J9,0)</f>
        <v>8156</v>
      </c>
      <c r="J5" s="79">
        <f>ROUND('[2]CALENDARIO '!K9,0)</f>
        <v>8346</v>
      </c>
      <c r="K5" s="79">
        <f>ROUND('[2]CALENDARIO '!L9,0)</f>
        <v>8511</v>
      </c>
      <c r="L5" s="79">
        <f>ROUND('[2]CALENDARIO '!M9,0)</f>
        <v>7141</v>
      </c>
      <c r="M5" s="79">
        <f>ROUND('[2]CALENDARIO '!N9,0)</f>
        <v>5818</v>
      </c>
      <c r="N5" s="79">
        <f>ROUND('[2]CALENDARIO '!O9,0)</f>
        <v>7558</v>
      </c>
      <c r="O5" s="79">
        <f>ROUND('[2]CALENDARIO '!P9,0)</f>
        <v>7824</v>
      </c>
    </row>
    <row r="6" spans="1:15" x14ac:dyDescent="0.2">
      <c r="A6" s="80" t="s">
        <v>95</v>
      </c>
      <c r="B6" s="81" t="s">
        <v>19</v>
      </c>
      <c r="C6" s="82">
        <f t="shared" ref="C6:C64" si="0">SUM(D6:O6)</f>
        <v>150653</v>
      </c>
      <c r="D6" s="82">
        <f>ROUND('[2]CALENDARIO '!E10,0)</f>
        <v>17145</v>
      </c>
      <c r="E6" s="82">
        <f>ROUND('[2]CALENDARIO '!F10,0)</f>
        <v>11644</v>
      </c>
      <c r="F6" s="82">
        <f>ROUND('[2]CALENDARIO '!G10,0)</f>
        <v>11030</v>
      </c>
      <c r="G6" s="82">
        <f>ROUND('[2]CALENDARIO '!H10,0)</f>
        <v>12706</v>
      </c>
      <c r="H6" s="82">
        <f>ROUND('[2]CALENDARIO '!I10,0)</f>
        <v>12382</v>
      </c>
      <c r="I6" s="82">
        <f>ROUND('[2]CALENDARIO '!J10,0)</f>
        <v>13108</v>
      </c>
      <c r="J6" s="82">
        <f>ROUND('[2]CALENDARIO '!K10,0)</f>
        <v>13413</v>
      </c>
      <c r="K6" s="82">
        <f>ROUND('[2]CALENDARIO '!L10,0)</f>
        <v>13678</v>
      </c>
      <c r="L6" s="82">
        <f>ROUND('[2]CALENDARIO '!M10,0)</f>
        <v>11476</v>
      </c>
      <c r="M6" s="82">
        <f>ROUND('[2]CALENDARIO '!N10,0)</f>
        <v>9351</v>
      </c>
      <c r="N6" s="82">
        <f>ROUND('[2]CALENDARIO '!O10,0)</f>
        <v>12146</v>
      </c>
      <c r="O6" s="82">
        <f>ROUND('[2]CALENDARIO '!P10,0)</f>
        <v>12574</v>
      </c>
    </row>
    <row r="7" spans="1:15" x14ac:dyDescent="0.2">
      <c r="A7" s="80" t="s">
        <v>96</v>
      </c>
      <c r="B7" s="81" t="s">
        <v>20</v>
      </c>
      <c r="C7" s="82">
        <f t="shared" si="0"/>
        <v>118263</v>
      </c>
      <c r="D7" s="82">
        <f>ROUND('[2]CALENDARIO '!E11,0)</f>
        <v>13459</v>
      </c>
      <c r="E7" s="82">
        <f>ROUND('[2]CALENDARIO '!F11,0)</f>
        <v>9141</v>
      </c>
      <c r="F7" s="82">
        <f>ROUND('[2]CALENDARIO '!G11,0)</f>
        <v>8659</v>
      </c>
      <c r="G7" s="82">
        <f>ROUND('[2]CALENDARIO '!H11,0)</f>
        <v>9974</v>
      </c>
      <c r="H7" s="82">
        <f>ROUND('[2]CALENDARIO '!I11,0)</f>
        <v>9720</v>
      </c>
      <c r="I7" s="82">
        <f>ROUND('[2]CALENDARIO '!J11,0)</f>
        <v>10290</v>
      </c>
      <c r="J7" s="82">
        <f>ROUND('[2]CALENDARIO '!K11,0)</f>
        <v>10529</v>
      </c>
      <c r="K7" s="82">
        <f>ROUND('[2]CALENDARIO '!L11,0)</f>
        <v>10737</v>
      </c>
      <c r="L7" s="82">
        <f>ROUND('[2]CALENDARIO '!M11,0)</f>
        <v>9009</v>
      </c>
      <c r="M7" s="82">
        <f>ROUND('[2]CALENDARIO '!N11,0)</f>
        <v>7340</v>
      </c>
      <c r="N7" s="82">
        <f>ROUND('[2]CALENDARIO '!O11,0)</f>
        <v>9535</v>
      </c>
      <c r="O7" s="82">
        <f>ROUND('[2]CALENDARIO '!P11,0)-1</f>
        <v>9870</v>
      </c>
    </row>
    <row r="8" spans="1:15" x14ac:dyDescent="0.2">
      <c r="A8" s="80" t="s">
        <v>97</v>
      </c>
      <c r="B8" s="81" t="s">
        <v>21</v>
      </c>
      <c r="C8" s="82">
        <f t="shared" si="0"/>
        <v>177585</v>
      </c>
      <c r="D8" s="82">
        <f>ROUND('[2]CALENDARIO '!E12,0)</f>
        <v>20210</v>
      </c>
      <c r="E8" s="82">
        <f>ROUND('[2]CALENDARIO '!F12,0)</f>
        <v>13726</v>
      </c>
      <c r="F8" s="82">
        <f>ROUND('[2]CALENDARIO '!G12,0)</f>
        <v>13002</v>
      </c>
      <c r="G8" s="82">
        <f>ROUND('[2]CALENDARIO '!H12,0)</f>
        <v>14978</v>
      </c>
      <c r="H8" s="82">
        <f>ROUND('[2]CALENDARIO '!I12,0)</f>
        <v>14595</v>
      </c>
      <c r="I8" s="82">
        <f>ROUND('[2]CALENDARIO '!J12,0)</f>
        <v>15451</v>
      </c>
      <c r="J8" s="82">
        <f>ROUND('[2]CALENDARIO '!K12,0)</f>
        <v>15811</v>
      </c>
      <c r="K8" s="82">
        <f>ROUND('[2]CALENDARIO '!L12,0)</f>
        <v>16123</v>
      </c>
      <c r="L8" s="82">
        <f>ROUND('[2]CALENDARIO '!M12,0)</f>
        <v>13527</v>
      </c>
      <c r="M8" s="82">
        <f>ROUND('[2]CALENDARIO '!N12,0)</f>
        <v>11022</v>
      </c>
      <c r="N8" s="82">
        <f>ROUND('[2]CALENDARIO '!O12,0)</f>
        <v>14318</v>
      </c>
      <c r="O8" s="82">
        <f>ROUND('[2]CALENDARIO '!P12,0)</f>
        <v>14822</v>
      </c>
    </row>
    <row r="9" spans="1:15" x14ac:dyDescent="0.2">
      <c r="A9" s="80" t="s">
        <v>98</v>
      </c>
      <c r="B9" s="81" t="s">
        <v>22</v>
      </c>
      <c r="C9" s="82">
        <f t="shared" si="0"/>
        <v>675678</v>
      </c>
      <c r="D9" s="82">
        <f>ROUND('[2]CALENDARIO '!E13,0)</f>
        <v>76897</v>
      </c>
      <c r="E9" s="82">
        <f>ROUND('[2]CALENDARIO '!F13,0)</f>
        <v>52225</v>
      </c>
      <c r="F9" s="82">
        <f>ROUND('[2]CALENDARIO '!G13,0)</f>
        <v>49470</v>
      </c>
      <c r="G9" s="82">
        <f>ROUND('[2]CALENDARIO '!H13,0)</f>
        <v>56988</v>
      </c>
      <c r="H9" s="82">
        <f>ROUND('[2]CALENDARIO '!I13,0)</f>
        <v>55533</v>
      </c>
      <c r="I9" s="82">
        <f>ROUND('[2]CALENDARIO '!J13,0)</f>
        <v>58788</v>
      </c>
      <c r="J9" s="82">
        <f>ROUND('[2]CALENDARIO '!K13,0)</f>
        <v>60156</v>
      </c>
      <c r="K9" s="82">
        <f>ROUND('[2]CALENDARIO '!L13,0)</f>
        <v>61344</v>
      </c>
      <c r="L9" s="82">
        <f>ROUND('[2]CALENDARIO '!M13,0)</f>
        <v>51469</v>
      </c>
      <c r="M9" s="82">
        <f>ROUND('[2]CALENDARIO '!N13,0)</f>
        <v>41937</v>
      </c>
      <c r="N9" s="82">
        <f>ROUND('[2]CALENDARIO '!O13,0)</f>
        <v>54476</v>
      </c>
      <c r="O9" s="82">
        <f>ROUND('[2]CALENDARIO '!P13,0)+1</f>
        <v>56395</v>
      </c>
    </row>
    <row r="10" spans="1:15" x14ac:dyDescent="0.2">
      <c r="A10" s="80" t="s">
        <v>99</v>
      </c>
      <c r="B10" s="81" t="s">
        <v>23</v>
      </c>
      <c r="C10" s="82">
        <f t="shared" si="0"/>
        <v>94369</v>
      </c>
      <c r="D10" s="82">
        <f>ROUND('[2]CALENDARIO '!E14,0)</f>
        <v>10740</v>
      </c>
      <c r="E10" s="82">
        <f>ROUND('[2]CALENDARIO '!F14,0)</f>
        <v>7294</v>
      </c>
      <c r="F10" s="82">
        <f>ROUND('[2]CALENDARIO '!G14,0)</f>
        <v>6909</v>
      </c>
      <c r="G10" s="82">
        <f>ROUND('[2]CALENDARIO '!H14,0)</f>
        <v>7959</v>
      </c>
      <c r="H10" s="82">
        <f>ROUND('[2]CALENDARIO '!I14,0)</f>
        <v>7756</v>
      </c>
      <c r="I10" s="82">
        <f>ROUND('[2]CALENDARIO '!J14,0)</f>
        <v>8211</v>
      </c>
      <c r="J10" s="82">
        <f>ROUND('[2]CALENDARIO '!K14,0)</f>
        <v>8402</v>
      </c>
      <c r="K10" s="82">
        <f>ROUND('[2]CALENDARIO '!L14,0)</f>
        <v>8568</v>
      </c>
      <c r="L10" s="82">
        <f>ROUND('[2]CALENDARIO '!M14,0)</f>
        <v>7188</v>
      </c>
      <c r="M10" s="82">
        <f>ROUND('[2]CALENDARIO '!N14,0)</f>
        <v>5857</v>
      </c>
      <c r="N10" s="82">
        <f>ROUND('[2]CALENDARIO '!O14,0)</f>
        <v>7608</v>
      </c>
      <c r="O10" s="82">
        <f>ROUND('[2]CALENDARIO '!P14,0)+1</f>
        <v>7877</v>
      </c>
    </row>
    <row r="11" spans="1:15" x14ac:dyDescent="0.2">
      <c r="A11" s="80" t="s">
        <v>100</v>
      </c>
      <c r="B11" s="81" t="s">
        <v>24</v>
      </c>
      <c r="C11" s="82">
        <f t="shared" si="0"/>
        <v>108465</v>
      </c>
      <c r="D11" s="82">
        <f>ROUND('[2]CALENDARIO '!E15,0)</f>
        <v>12344</v>
      </c>
      <c r="E11" s="82">
        <f>ROUND('[2]CALENDARIO '!F15,0)</f>
        <v>8384</v>
      </c>
      <c r="F11" s="82">
        <f>ROUND('[2]CALENDARIO '!G15,0)</f>
        <v>7941</v>
      </c>
      <c r="G11" s="82">
        <f>ROUND('[2]CALENDARIO '!H15,0)</f>
        <v>9148</v>
      </c>
      <c r="H11" s="82">
        <f>ROUND('[2]CALENDARIO '!I15,0)</f>
        <v>8915</v>
      </c>
      <c r="I11" s="82">
        <f>ROUND('[2]CALENDARIO '!J15,0)</f>
        <v>9437</v>
      </c>
      <c r="J11" s="82">
        <f>ROUND('[2]CALENDARIO '!K15,0)</f>
        <v>9657</v>
      </c>
      <c r="K11" s="82">
        <f>ROUND('[2]CALENDARIO '!L15,0)</f>
        <v>9847</v>
      </c>
      <c r="L11" s="82">
        <f>ROUND('[2]CALENDARIO '!M15,0)</f>
        <v>8262</v>
      </c>
      <c r="M11" s="82">
        <f>ROUND('[2]CALENDARIO '!N15,0)</f>
        <v>6732</v>
      </c>
      <c r="N11" s="82">
        <f>ROUND('[2]CALENDARIO '!O15,0)</f>
        <v>8745</v>
      </c>
      <c r="O11" s="82">
        <f>ROUND('[2]CALENDARIO '!P15,0)</f>
        <v>9053</v>
      </c>
    </row>
    <row r="12" spans="1:15" x14ac:dyDescent="0.2">
      <c r="A12" s="80" t="s">
        <v>101</v>
      </c>
      <c r="B12" s="81" t="s">
        <v>25</v>
      </c>
      <c r="C12" s="82">
        <f t="shared" si="0"/>
        <v>246704</v>
      </c>
      <c r="D12" s="82">
        <f>ROUND('[2]CALENDARIO '!E16,0)</f>
        <v>28077</v>
      </c>
      <c r="E12" s="82">
        <f>ROUND('[2]CALENDARIO '!F16,0)</f>
        <v>19069</v>
      </c>
      <c r="F12" s="82">
        <f>ROUND('[2]CALENDARIO '!G16,0)</f>
        <v>18062</v>
      </c>
      <c r="G12" s="82">
        <f>ROUND('[2]CALENDARIO '!H16,0)</f>
        <v>20807</v>
      </c>
      <c r="H12" s="82">
        <f>ROUND('[2]CALENDARIO '!I16,0)</f>
        <v>20276</v>
      </c>
      <c r="I12" s="82">
        <f>ROUND('[2]CALENDARIO '!J16,0)</f>
        <v>21465</v>
      </c>
      <c r="J12" s="82">
        <f>ROUND('[2]CALENDARIO '!K16,0)</f>
        <v>21964</v>
      </c>
      <c r="K12" s="82">
        <f>ROUND('[2]CALENDARIO '!L16,0)</f>
        <v>22398</v>
      </c>
      <c r="L12" s="82">
        <f>ROUND('[2]CALENDARIO '!M16,0)</f>
        <v>18792</v>
      </c>
      <c r="M12" s="82">
        <f>ROUND('[2]CALENDARIO '!N16,0)</f>
        <v>15312</v>
      </c>
      <c r="N12" s="82">
        <f>ROUND('[2]CALENDARIO '!O16,0)</f>
        <v>19890</v>
      </c>
      <c r="O12" s="82">
        <f>ROUND('[2]CALENDARIO '!P16,0)+1</f>
        <v>20592</v>
      </c>
    </row>
    <row r="13" spans="1:15" x14ac:dyDescent="0.2">
      <c r="A13" s="80" t="s">
        <v>102</v>
      </c>
      <c r="B13" s="81" t="s">
        <v>26</v>
      </c>
      <c r="C13" s="82">
        <f t="shared" si="0"/>
        <v>374569</v>
      </c>
      <c r="D13" s="82">
        <f>ROUND('[2]CALENDARIO '!E17,0)</f>
        <v>42629</v>
      </c>
      <c r="E13" s="82">
        <f>ROUND('[2]CALENDARIO '!F17,0)</f>
        <v>28952</v>
      </c>
      <c r="F13" s="82">
        <f>ROUND('[2]CALENDARIO '!G17,0)</f>
        <v>27424</v>
      </c>
      <c r="G13" s="82">
        <f>ROUND('[2]CALENDARIO '!H17,0)</f>
        <v>31592</v>
      </c>
      <c r="H13" s="82">
        <f>ROUND('[2]CALENDARIO '!I17,0)</f>
        <v>30785</v>
      </c>
      <c r="I13" s="82">
        <f>ROUND('[2]CALENDARIO '!J17,0)</f>
        <v>32590</v>
      </c>
      <c r="J13" s="82">
        <f>ROUND('[2]CALENDARIO '!K17,0)</f>
        <v>33348</v>
      </c>
      <c r="K13" s="82">
        <f>ROUND('[2]CALENDARIO '!L17,0)</f>
        <v>34007</v>
      </c>
      <c r="L13" s="82">
        <f>ROUND('[2]CALENDARIO '!M17,0)</f>
        <v>28532</v>
      </c>
      <c r="M13" s="82">
        <f>ROUND('[2]CALENDARIO '!N17,0)</f>
        <v>23248</v>
      </c>
      <c r="N13" s="82">
        <f>ROUND('[2]CALENDARIO '!O17,0)</f>
        <v>30199</v>
      </c>
      <c r="O13" s="82">
        <f>ROUND('[2]CALENDARIO '!P17,0)</f>
        <v>31263</v>
      </c>
    </row>
    <row r="14" spans="1:15" x14ac:dyDescent="0.2">
      <c r="A14" s="80" t="s">
        <v>103</v>
      </c>
      <c r="B14" s="81" t="s">
        <v>27</v>
      </c>
      <c r="C14" s="82">
        <f t="shared" si="0"/>
        <v>195147</v>
      </c>
      <c r="D14" s="82">
        <f>ROUND('[2]CALENDARIO '!E18,0)</f>
        <v>22209</v>
      </c>
      <c r="E14" s="82">
        <f>ROUND('[2]CALENDARIO '!F18,0)</f>
        <v>15084</v>
      </c>
      <c r="F14" s="82">
        <f>ROUND('[2]CALENDARIO '!G18,0)</f>
        <v>14288</v>
      </c>
      <c r="G14" s="82">
        <f>ROUND('[2]CALENDARIO '!H18,0)</f>
        <v>16459</v>
      </c>
      <c r="H14" s="82">
        <f>ROUND('[2]CALENDARIO '!I18,0)</f>
        <v>16039</v>
      </c>
      <c r="I14" s="82">
        <f>ROUND('[2]CALENDARIO '!J18,0)</f>
        <v>16979</v>
      </c>
      <c r="J14" s="82">
        <f>ROUND('[2]CALENDARIO '!K18,0)</f>
        <v>17374</v>
      </c>
      <c r="K14" s="82">
        <f>ROUND('[2]CALENDARIO '!L18,0)</f>
        <v>17717</v>
      </c>
      <c r="L14" s="82">
        <f>ROUND('[2]CALENDARIO '!M18,0)</f>
        <v>14865</v>
      </c>
      <c r="M14" s="82">
        <f>ROUND('[2]CALENDARIO '!N18,0)</f>
        <v>12112</v>
      </c>
      <c r="N14" s="82">
        <f>ROUND('[2]CALENDARIO '!O18,0)</f>
        <v>15734</v>
      </c>
      <c r="O14" s="82">
        <f>ROUND('[2]CALENDARIO '!P18,0)-1</f>
        <v>16287</v>
      </c>
    </row>
    <row r="15" spans="1:15" x14ac:dyDescent="0.2">
      <c r="A15" s="80" t="s">
        <v>104</v>
      </c>
      <c r="B15" s="81" t="s">
        <v>28</v>
      </c>
      <c r="C15" s="82">
        <f t="shared" si="0"/>
        <v>121068</v>
      </c>
      <c r="D15" s="82">
        <f>ROUND('[2]CALENDARIO '!E19,0)</f>
        <v>13778</v>
      </c>
      <c r="E15" s="82">
        <f>ROUND('[2]CALENDARIO '!F19,0)</f>
        <v>9358</v>
      </c>
      <c r="F15" s="82">
        <f>ROUND('[2]CALENDARIO '!G19,0)</f>
        <v>8864</v>
      </c>
      <c r="G15" s="82">
        <f>ROUND('[2]CALENDARIO '!H19,0)</f>
        <v>10211</v>
      </c>
      <c r="H15" s="82">
        <f>ROUND('[2]CALENDARIO '!I19,0)</f>
        <v>9950</v>
      </c>
      <c r="I15" s="82">
        <f>ROUND('[2]CALENDARIO '!J19,0)</f>
        <v>10534</v>
      </c>
      <c r="J15" s="82">
        <f>ROUND('[2]CALENDARIO '!K19,0)</f>
        <v>10779</v>
      </c>
      <c r="K15" s="82">
        <f>ROUND('[2]CALENDARIO '!L19,0)</f>
        <v>10992</v>
      </c>
      <c r="L15" s="82">
        <f>ROUND('[2]CALENDARIO '!M19,0)</f>
        <v>9222</v>
      </c>
      <c r="M15" s="82">
        <f>ROUND('[2]CALENDARIO '!N19,0)</f>
        <v>7514</v>
      </c>
      <c r="N15" s="82">
        <f>ROUND('[2]CALENDARIO '!O19,0)</f>
        <v>9761</v>
      </c>
      <c r="O15" s="82">
        <f>ROUND('[2]CALENDARIO '!P19,0)</f>
        <v>10105</v>
      </c>
    </row>
    <row r="16" spans="1:15" x14ac:dyDescent="0.2">
      <c r="A16" s="80" t="s">
        <v>105</v>
      </c>
      <c r="B16" s="81" t="s">
        <v>29</v>
      </c>
      <c r="C16" s="82">
        <f t="shared" si="0"/>
        <v>117117</v>
      </c>
      <c r="D16" s="82">
        <f>ROUND('[2]CALENDARIO '!E20,0)</f>
        <v>13329</v>
      </c>
      <c r="E16" s="82">
        <f>ROUND('[2]CALENDARIO '!F20,0)</f>
        <v>9052</v>
      </c>
      <c r="F16" s="82">
        <f>ROUND('[2]CALENDARIO '!G20,0)</f>
        <v>8575</v>
      </c>
      <c r="G16" s="82">
        <f>ROUND('[2]CALENDARIO '!H20,0)</f>
        <v>9878</v>
      </c>
      <c r="H16" s="82">
        <f>ROUND('[2]CALENDARIO '!I20,0)</f>
        <v>9626</v>
      </c>
      <c r="I16" s="82">
        <f>ROUND('[2]CALENDARIO '!J20,0)</f>
        <v>10190</v>
      </c>
      <c r="J16" s="82">
        <f>ROUND('[2]CALENDARIO '!K20,0)</f>
        <v>10427</v>
      </c>
      <c r="K16" s="82">
        <f>ROUND('[2]CALENDARIO '!L20,0)</f>
        <v>10633</v>
      </c>
      <c r="L16" s="82">
        <f>ROUND('[2]CALENDARIO '!M20,0)</f>
        <v>8921</v>
      </c>
      <c r="M16" s="82">
        <f>ROUND('[2]CALENDARIO '!N20,0)</f>
        <v>7269</v>
      </c>
      <c r="N16" s="82">
        <f>ROUND('[2]CALENDARIO '!O20,0)</f>
        <v>9442</v>
      </c>
      <c r="O16" s="82">
        <f>ROUND('[2]CALENDARIO '!P20,0)</f>
        <v>9775</v>
      </c>
    </row>
    <row r="17" spans="1:15" x14ac:dyDescent="0.2">
      <c r="A17" s="80" t="s">
        <v>106</v>
      </c>
      <c r="B17" s="81" t="s">
        <v>30</v>
      </c>
      <c r="C17" s="82">
        <f t="shared" si="0"/>
        <v>135433</v>
      </c>
      <c r="D17" s="82">
        <f>ROUND('[2]CALENDARIO '!E21,0)</f>
        <v>15413</v>
      </c>
      <c r="E17" s="82">
        <f>ROUND('[2]CALENDARIO '!F21,0)</f>
        <v>10468</v>
      </c>
      <c r="F17" s="82">
        <f>ROUND('[2]CALENDARIO '!G21,0)</f>
        <v>9916</v>
      </c>
      <c r="G17" s="82">
        <f>ROUND('[2]CALENDARIO '!H21,0)</f>
        <v>11423</v>
      </c>
      <c r="H17" s="82">
        <f>ROUND('[2]CALENDARIO '!I21,0)</f>
        <v>11131</v>
      </c>
      <c r="I17" s="82">
        <f>ROUND('[2]CALENDARIO '!J21,0)</f>
        <v>11783</v>
      </c>
      <c r="J17" s="82">
        <f>ROUND('[2]CALENDARIO '!K21,0)</f>
        <v>12058</v>
      </c>
      <c r="K17" s="82">
        <f>ROUND('[2]CALENDARIO '!L21,0)</f>
        <v>12296</v>
      </c>
      <c r="L17" s="82">
        <f>ROUND('[2]CALENDARIO '!M21,0)</f>
        <v>10316</v>
      </c>
      <c r="M17" s="82">
        <f>ROUND('[2]CALENDARIO '!N21,0)</f>
        <v>8406</v>
      </c>
      <c r="N17" s="82">
        <f>ROUND('[2]CALENDARIO '!O21,0)</f>
        <v>10919</v>
      </c>
      <c r="O17" s="82">
        <f>ROUND('[2]CALENDARIO '!P21,0)</f>
        <v>11304</v>
      </c>
    </row>
    <row r="18" spans="1:15" x14ac:dyDescent="0.2">
      <c r="A18" s="80" t="s">
        <v>107</v>
      </c>
      <c r="B18" s="81" t="s">
        <v>31</v>
      </c>
      <c r="C18" s="82">
        <f t="shared" si="0"/>
        <v>80996</v>
      </c>
      <c r="D18" s="82">
        <f>ROUND('[2]CALENDARIO '!E22,0)</f>
        <v>9218</v>
      </c>
      <c r="E18" s="82">
        <f>ROUND('[2]CALENDARIO '!F22,0)</f>
        <v>6260</v>
      </c>
      <c r="F18" s="82">
        <f>ROUND('[2]CALENDARIO '!G22,0)</f>
        <v>5930</v>
      </c>
      <c r="G18" s="82">
        <f>ROUND('[2]CALENDARIO '!H22,0)</f>
        <v>6831</v>
      </c>
      <c r="H18" s="82">
        <f>ROUND('[2]CALENDARIO '!I22,0)</f>
        <v>6657</v>
      </c>
      <c r="I18" s="82">
        <f>ROUND('[2]CALENDARIO '!J22,0)</f>
        <v>7047</v>
      </c>
      <c r="J18" s="82">
        <f>ROUND('[2]CALENDARIO '!K22,0)</f>
        <v>7211</v>
      </c>
      <c r="K18" s="82">
        <f>ROUND('[2]CALENDARIO '!L22,0)</f>
        <v>7354</v>
      </c>
      <c r="L18" s="82">
        <f>ROUND('[2]CALENDARIO '!M22,0)</f>
        <v>6170</v>
      </c>
      <c r="M18" s="82">
        <f>ROUND('[2]CALENDARIO '!N22,0)</f>
        <v>5027</v>
      </c>
      <c r="N18" s="82">
        <f>ROUND('[2]CALENDARIO '!O22,0)</f>
        <v>6530</v>
      </c>
      <c r="O18" s="82">
        <f>ROUND('[2]CALENDARIO '!P22,0)+1</f>
        <v>6761</v>
      </c>
    </row>
    <row r="19" spans="1:15" x14ac:dyDescent="0.2">
      <c r="A19" s="80" t="s">
        <v>108</v>
      </c>
      <c r="B19" s="81" t="s">
        <v>32</v>
      </c>
      <c r="C19" s="82">
        <f t="shared" si="0"/>
        <v>140438</v>
      </c>
      <c r="D19" s="82">
        <f>ROUND('[2]CALENDARIO '!E23,0)</f>
        <v>15983</v>
      </c>
      <c r="E19" s="82">
        <f>ROUND('[2]CALENDARIO '!F23,0)</f>
        <v>10855</v>
      </c>
      <c r="F19" s="82">
        <f>ROUND('[2]CALENDARIO '!G23,0)</f>
        <v>10282</v>
      </c>
      <c r="G19" s="82">
        <f>ROUND('[2]CALENDARIO '!H23,0)</f>
        <v>11845</v>
      </c>
      <c r="H19" s="82">
        <f>ROUND('[2]CALENDARIO '!I23,0)</f>
        <v>11542</v>
      </c>
      <c r="I19" s="82">
        <f>ROUND('[2]CALENDARIO '!J23,0)</f>
        <v>12219</v>
      </c>
      <c r="J19" s="82">
        <f>ROUND('[2]CALENDARIO '!K23,0)</f>
        <v>12503</v>
      </c>
      <c r="K19" s="82">
        <f>ROUND('[2]CALENDARIO '!L23,0)</f>
        <v>12750</v>
      </c>
      <c r="L19" s="82">
        <f>ROUND('[2]CALENDARIO '!M23,0)</f>
        <v>10698</v>
      </c>
      <c r="M19" s="82">
        <f>ROUND('[2]CALENDARIO '!N23,0)</f>
        <v>8717</v>
      </c>
      <c r="N19" s="82">
        <f>ROUND('[2]CALENDARIO '!O23,0)</f>
        <v>11323</v>
      </c>
      <c r="O19" s="82">
        <f>ROUND('[2]CALENDARIO '!P23,0)</f>
        <v>11721</v>
      </c>
    </row>
    <row r="20" spans="1:15" x14ac:dyDescent="0.2">
      <c r="A20" s="80" t="s">
        <v>109</v>
      </c>
      <c r="B20" s="81" t="s">
        <v>33</v>
      </c>
      <c r="C20" s="82">
        <f t="shared" si="0"/>
        <v>487112</v>
      </c>
      <c r="D20" s="82">
        <f>ROUND('[2]CALENDARIO '!E24,0)</f>
        <v>55437</v>
      </c>
      <c r="E20" s="82">
        <f>ROUND('[2]CALENDARIO '!F24,0)</f>
        <v>37650</v>
      </c>
      <c r="F20" s="82">
        <f>ROUND('[2]CALENDARIO '!G24,0)</f>
        <v>35664</v>
      </c>
      <c r="G20" s="82">
        <f>ROUND('[2]CALENDARIO '!H24,0)</f>
        <v>41084</v>
      </c>
      <c r="H20" s="82">
        <f>ROUND('[2]CALENDARIO '!I24,0)</f>
        <v>40035</v>
      </c>
      <c r="I20" s="82">
        <f>ROUND('[2]CALENDARIO '!J24,0)</f>
        <v>42382</v>
      </c>
      <c r="J20" s="82">
        <f>ROUND('[2]CALENDARIO '!K24,0)</f>
        <v>43368</v>
      </c>
      <c r="K20" s="82">
        <f>ROUND('[2]CALENDARIO '!L24,0)</f>
        <v>44224</v>
      </c>
      <c r="L20" s="82">
        <f>ROUND('[2]CALENDARIO '!M24,0)</f>
        <v>37105</v>
      </c>
      <c r="M20" s="82">
        <f>ROUND('[2]CALENDARIO '!N24,0)</f>
        <v>30233</v>
      </c>
      <c r="N20" s="82">
        <f>ROUND('[2]CALENDARIO '!O24,0)</f>
        <v>39273</v>
      </c>
      <c r="O20" s="82">
        <f>ROUND('[2]CALENDARIO '!P24,0)+1</f>
        <v>40657</v>
      </c>
    </row>
    <row r="21" spans="1:15" x14ac:dyDescent="0.2">
      <c r="A21" s="80" t="s">
        <v>110</v>
      </c>
      <c r="B21" s="81" t="s">
        <v>34</v>
      </c>
      <c r="C21" s="82">
        <f t="shared" si="0"/>
        <v>148160</v>
      </c>
      <c r="D21" s="82">
        <f>ROUND('[2]CALENDARIO '!E25,0)</f>
        <v>16862</v>
      </c>
      <c r="E21" s="82">
        <f>ROUND('[2]CALENDARIO '!F25,0)</f>
        <v>11452</v>
      </c>
      <c r="F21" s="82">
        <f>ROUND('[2]CALENDARIO '!G25,0)</f>
        <v>10848</v>
      </c>
      <c r="G21" s="82">
        <f>ROUND('[2]CALENDARIO '!H25,0)</f>
        <v>12496</v>
      </c>
      <c r="H21" s="82">
        <f>ROUND('[2]CALENDARIO '!I25,0)</f>
        <v>12177</v>
      </c>
      <c r="I21" s="82">
        <f>ROUND('[2]CALENDARIO '!J25,0)</f>
        <v>12891</v>
      </c>
      <c r="J21" s="82">
        <f>ROUND('[2]CALENDARIO '!K25,0)</f>
        <v>13191</v>
      </c>
      <c r="K21" s="82">
        <f>ROUND('[2]CALENDARIO '!L25,0)</f>
        <v>13451</v>
      </c>
      <c r="L21" s="82">
        <f>ROUND('[2]CALENDARIO '!M25,0)</f>
        <v>11286</v>
      </c>
      <c r="M21" s="82">
        <f>ROUND('[2]CALENDARIO '!N25,0)</f>
        <v>9196</v>
      </c>
      <c r="N21" s="82">
        <f>ROUND('[2]CALENDARIO '!O25,0)</f>
        <v>11945</v>
      </c>
      <c r="O21" s="82">
        <f>ROUND('[2]CALENDARIO '!P25,0)-1</f>
        <v>12365</v>
      </c>
    </row>
    <row r="22" spans="1:15" x14ac:dyDescent="0.2">
      <c r="A22" s="80" t="s">
        <v>111</v>
      </c>
      <c r="B22" s="81" t="s">
        <v>35</v>
      </c>
      <c r="C22" s="82">
        <f t="shared" si="0"/>
        <v>269938</v>
      </c>
      <c r="D22" s="82">
        <f>ROUND('[2]CALENDARIO '!E26,0)</f>
        <v>30721</v>
      </c>
      <c r="E22" s="82">
        <f>ROUND('[2]CALENDARIO '!F26,0)</f>
        <v>20864</v>
      </c>
      <c r="F22" s="82">
        <f>ROUND('[2]CALENDARIO '!G26,0)</f>
        <v>19764</v>
      </c>
      <c r="G22" s="82">
        <f>ROUND('[2]CALENDARIO '!H26,0)</f>
        <v>22767</v>
      </c>
      <c r="H22" s="82">
        <f>ROUND('[2]CALENDARIO '!I26,0)</f>
        <v>22186</v>
      </c>
      <c r="I22" s="82">
        <f>ROUND('[2]CALENDARIO '!J26,0)</f>
        <v>23486</v>
      </c>
      <c r="J22" s="82">
        <f>ROUND('[2]CALENDARIO '!K26,0)</f>
        <v>24033</v>
      </c>
      <c r="K22" s="82">
        <f>ROUND('[2]CALENDARIO '!L26,0)</f>
        <v>24507</v>
      </c>
      <c r="L22" s="82">
        <f>ROUND('[2]CALENDARIO '!M26,0)</f>
        <v>20562</v>
      </c>
      <c r="M22" s="82">
        <f>ROUND('[2]CALENDARIO '!N26,0)</f>
        <v>16754</v>
      </c>
      <c r="N22" s="82">
        <f>ROUND('[2]CALENDARIO '!O26,0)</f>
        <v>21764</v>
      </c>
      <c r="O22" s="82">
        <f>ROUND('[2]CALENDARIO '!P26,0)</f>
        <v>22530</v>
      </c>
    </row>
    <row r="23" spans="1:15" x14ac:dyDescent="0.2">
      <c r="A23" s="80" t="s">
        <v>112</v>
      </c>
      <c r="B23" s="81" t="s">
        <v>36</v>
      </c>
      <c r="C23" s="82">
        <f t="shared" si="0"/>
        <v>98622</v>
      </c>
      <c r="D23" s="82">
        <f>ROUND('[2]CALENDARIO '!E27,0)</f>
        <v>11224</v>
      </c>
      <c r="E23" s="82">
        <f>ROUND('[2]CALENDARIO '!F27,0)</f>
        <v>7623</v>
      </c>
      <c r="F23" s="82">
        <f>ROUND('[2]CALENDARIO '!G27,0)</f>
        <v>7221</v>
      </c>
      <c r="G23" s="82">
        <f>ROUND('[2]CALENDARIO '!H27,0)</f>
        <v>8318</v>
      </c>
      <c r="H23" s="82">
        <f>ROUND('[2]CALENDARIO '!I27,0)</f>
        <v>8106</v>
      </c>
      <c r="I23" s="82">
        <f>ROUND('[2]CALENDARIO '!J27,0)</f>
        <v>8581</v>
      </c>
      <c r="J23" s="82">
        <f>ROUND('[2]CALENDARIO '!K27,0)</f>
        <v>8780</v>
      </c>
      <c r="K23" s="82">
        <f>ROUND('[2]CALENDARIO '!L27,0)</f>
        <v>8954</v>
      </c>
      <c r="L23" s="82">
        <f>ROUND('[2]CALENDARIO '!M27,0)</f>
        <v>7512</v>
      </c>
      <c r="M23" s="82">
        <f>ROUND('[2]CALENDARIO '!N27,0)</f>
        <v>6121</v>
      </c>
      <c r="N23" s="82">
        <f>ROUND('[2]CALENDARIO '!O27,0)</f>
        <v>7951</v>
      </c>
      <c r="O23" s="82">
        <f>ROUND('[2]CALENDARIO '!P27,0)</f>
        <v>8231</v>
      </c>
    </row>
    <row r="24" spans="1:15" x14ac:dyDescent="0.2">
      <c r="A24" s="80" t="s">
        <v>113</v>
      </c>
      <c r="B24" s="81" t="s">
        <v>37</v>
      </c>
      <c r="C24" s="82">
        <f t="shared" si="0"/>
        <v>163172</v>
      </c>
      <c r="D24" s="82">
        <f>ROUND('[2]CALENDARIO '!E28,0)</f>
        <v>18570</v>
      </c>
      <c r="E24" s="82">
        <f>ROUND('[2]CALENDARIO '!F28,0)</f>
        <v>12612</v>
      </c>
      <c r="F24" s="82">
        <f>ROUND('[2]CALENDARIO '!G28,0)</f>
        <v>11947</v>
      </c>
      <c r="G24" s="82">
        <f>ROUND('[2]CALENDARIO '!H28,0)</f>
        <v>13762</v>
      </c>
      <c r="H24" s="82">
        <f>ROUND('[2]CALENDARIO '!I28,0)</f>
        <v>13411</v>
      </c>
      <c r="I24" s="82">
        <f>ROUND('[2]CALENDARIO '!J28,0)</f>
        <v>14197</v>
      </c>
      <c r="J24" s="82">
        <f>ROUND('[2]CALENDARIO '!K28,0)</f>
        <v>14527</v>
      </c>
      <c r="K24" s="82">
        <f>ROUND('[2]CALENDARIO '!L28,0)</f>
        <v>14814</v>
      </c>
      <c r="L24" s="82">
        <f>ROUND('[2]CALENDARIO '!M28,0)</f>
        <v>12429</v>
      </c>
      <c r="M24" s="82">
        <f>ROUND('[2]CALENDARIO '!N28,0)</f>
        <v>10128</v>
      </c>
      <c r="N24" s="82">
        <f>ROUND('[2]CALENDARIO '!O28,0)</f>
        <v>13156</v>
      </c>
      <c r="O24" s="82">
        <f>ROUND('[2]CALENDARIO '!P28,0)</f>
        <v>13619</v>
      </c>
    </row>
    <row r="25" spans="1:15" x14ac:dyDescent="0.2">
      <c r="A25" s="80" t="s">
        <v>114</v>
      </c>
      <c r="B25" s="81" t="s">
        <v>38</v>
      </c>
      <c r="C25" s="82">
        <f t="shared" si="0"/>
        <v>97985</v>
      </c>
      <c r="D25" s="82">
        <f>ROUND('[2]CALENDARIO '!E29,0)</f>
        <v>11151</v>
      </c>
      <c r="E25" s="82">
        <f>ROUND('[2]CALENDARIO '!F29,0)</f>
        <v>7574</v>
      </c>
      <c r="F25" s="82">
        <f>ROUND('[2]CALENDARIO '!G29,0)</f>
        <v>7174</v>
      </c>
      <c r="G25" s="82">
        <f>ROUND('[2]CALENDARIO '!H29,0)</f>
        <v>8264</v>
      </c>
      <c r="H25" s="82">
        <f>ROUND('[2]CALENDARIO '!I29,0)</f>
        <v>8053</v>
      </c>
      <c r="I25" s="82">
        <f>ROUND('[2]CALENDARIO '!J29,0)</f>
        <v>8525</v>
      </c>
      <c r="J25" s="82">
        <f>ROUND('[2]CALENDARIO '!K29,0)</f>
        <v>8724</v>
      </c>
      <c r="K25" s="82">
        <f>ROUND('[2]CALENDARIO '!L29,0)</f>
        <v>8896</v>
      </c>
      <c r="L25" s="82">
        <f>ROUND('[2]CALENDARIO '!M29,0)</f>
        <v>7464</v>
      </c>
      <c r="M25" s="82">
        <f>ROUND('[2]CALENDARIO '!N29,0)</f>
        <v>6082</v>
      </c>
      <c r="N25" s="82">
        <f>ROUND('[2]CALENDARIO '!O29,0)</f>
        <v>7900</v>
      </c>
      <c r="O25" s="82">
        <f>ROUND('[2]CALENDARIO '!P29,0)</f>
        <v>8178</v>
      </c>
    </row>
    <row r="26" spans="1:15" x14ac:dyDescent="0.2">
      <c r="A26" s="80" t="s">
        <v>115</v>
      </c>
      <c r="B26" s="81" t="s">
        <v>39</v>
      </c>
      <c r="C26" s="82">
        <f t="shared" si="0"/>
        <v>95153</v>
      </c>
      <c r="D26" s="82">
        <f>ROUND('[2]CALENDARIO '!E30,0)</f>
        <v>10829</v>
      </c>
      <c r="E26" s="82">
        <f>ROUND('[2]CALENDARIO '!F30,0)</f>
        <v>7355</v>
      </c>
      <c r="F26" s="82">
        <f>ROUND('[2]CALENDARIO '!G30,0)</f>
        <v>6967</v>
      </c>
      <c r="G26" s="82">
        <f>ROUND('[2]CALENDARIO '!H30,0)</f>
        <v>8025</v>
      </c>
      <c r="H26" s="82">
        <f>ROUND('[2]CALENDARIO '!I30,0)</f>
        <v>7821</v>
      </c>
      <c r="I26" s="82">
        <f>ROUND('[2]CALENDARIO '!J30,0)</f>
        <v>8279</v>
      </c>
      <c r="J26" s="82">
        <f>ROUND('[2]CALENDARIO '!K30,0)</f>
        <v>8472</v>
      </c>
      <c r="K26" s="82">
        <f>ROUND('[2]CALENDARIO '!L30,0)</f>
        <v>8639</v>
      </c>
      <c r="L26" s="82">
        <f>ROUND('[2]CALENDARIO '!M30,0)</f>
        <v>7248</v>
      </c>
      <c r="M26" s="82">
        <f>ROUND('[2]CALENDARIO '!N30,0)</f>
        <v>5906</v>
      </c>
      <c r="N26" s="82">
        <f>ROUND('[2]CALENDARIO '!O30,0)</f>
        <v>7672</v>
      </c>
      <c r="O26" s="82">
        <f>ROUND('[2]CALENDARIO '!P30,0)-2</f>
        <v>7940</v>
      </c>
    </row>
    <row r="27" spans="1:15" x14ac:dyDescent="0.2">
      <c r="A27" s="80" t="s">
        <v>116</v>
      </c>
      <c r="B27" s="81" t="s">
        <v>40</v>
      </c>
      <c r="C27" s="82">
        <f t="shared" si="0"/>
        <v>124310</v>
      </c>
      <c r="D27" s="82">
        <f>ROUND('[2]CALENDARIO '!E31,0)</f>
        <v>14147</v>
      </c>
      <c r="E27" s="82">
        <f>ROUND('[2]CALENDARIO '!F31,0)</f>
        <v>9608</v>
      </c>
      <c r="F27" s="82">
        <f>ROUND('[2]CALENDARIO '!G31,0)</f>
        <v>9101</v>
      </c>
      <c r="G27" s="82">
        <f>ROUND('[2]CALENDARIO '!H31,0)</f>
        <v>10485</v>
      </c>
      <c r="H27" s="82">
        <f>ROUND('[2]CALENDARIO '!I31,0)</f>
        <v>10217</v>
      </c>
      <c r="I27" s="82">
        <f>ROUND('[2]CALENDARIO '!J31,0)</f>
        <v>10816</v>
      </c>
      <c r="J27" s="82">
        <f>ROUND('[2]CALENDARIO '!K31,0)</f>
        <v>11067</v>
      </c>
      <c r="K27" s="82">
        <f>ROUND('[2]CALENDARIO '!L31,0)</f>
        <v>11286</v>
      </c>
      <c r="L27" s="82">
        <f>ROUND('[2]CALENDARIO '!M31,0)</f>
        <v>9469</v>
      </c>
      <c r="M27" s="82">
        <f>ROUND('[2]CALENDARIO '!N31,0)</f>
        <v>7716</v>
      </c>
      <c r="N27" s="82">
        <f>ROUND('[2]CALENDARIO '!O31,0)</f>
        <v>10022</v>
      </c>
      <c r="O27" s="82">
        <f>ROUND('[2]CALENDARIO '!P31,0)+1</f>
        <v>10376</v>
      </c>
    </row>
    <row r="28" spans="1:15" x14ac:dyDescent="0.2">
      <c r="A28" s="80" t="s">
        <v>117</v>
      </c>
      <c r="B28" s="81" t="s">
        <v>41</v>
      </c>
      <c r="C28" s="82">
        <f t="shared" si="0"/>
        <v>121191</v>
      </c>
      <c r="D28" s="82">
        <f>ROUND('[2]CALENDARIO '!E32,0)</f>
        <v>13792</v>
      </c>
      <c r="E28" s="82">
        <f>ROUND('[2]CALENDARIO '!F32,0)</f>
        <v>9367</v>
      </c>
      <c r="F28" s="82">
        <f>ROUND('[2]CALENDARIO '!G32,0)</f>
        <v>8873</v>
      </c>
      <c r="G28" s="82">
        <f>ROUND('[2]CALENDARIO '!H32,0)</f>
        <v>10222</v>
      </c>
      <c r="H28" s="82">
        <f>ROUND('[2]CALENDARIO '!I32,0)</f>
        <v>9961</v>
      </c>
      <c r="I28" s="82">
        <f>ROUND('[2]CALENDARIO '!J32,0)</f>
        <v>10544</v>
      </c>
      <c r="J28" s="82">
        <f>ROUND('[2]CALENDARIO '!K32,0)</f>
        <v>10790</v>
      </c>
      <c r="K28" s="82">
        <f>ROUND('[2]CALENDARIO '!L32,0)</f>
        <v>11003</v>
      </c>
      <c r="L28" s="82">
        <f>ROUND('[2]CALENDARIO '!M32,0)</f>
        <v>9232</v>
      </c>
      <c r="M28" s="82">
        <f>ROUND('[2]CALENDARIO '!N32,0)</f>
        <v>7522</v>
      </c>
      <c r="N28" s="82">
        <f>ROUND('[2]CALENDARIO '!O32,0)</f>
        <v>9771</v>
      </c>
      <c r="O28" s="82">
        <f>ROUND('[2]CALENDARIO '!P32,0)-1</f>
        <v>10114</v>
      </c>
    </row>
    <row r="29" spans="1:15" x14ac:dyDescent="0.2">
      <c r="A29" s="80" t="s">
        <v>118</v>
      </c>
      <c r="B29" s="81" t="s">
        <v>42</v>
      </c>
      <c r="C29" s="82">
        <f t="shared" si="0"/>
        <v>164859</v>
      </c>
      <c r="D29" s="82">
        <f>ROUND('[2]CALENDARIO '!E33,0)</f>
        <v>18762</v>
      </c>
      <c r="E29" s="82">
        <f>ROUND('[2]CALENDARIO '!F33,0)</f>
        <v>12742</v>
      </c>
      <c r="F29" s="82">
        <f>ROUND('[2]CALENDARIO '!G33,0)</f>
        <v>12070</v>
      </c>
      <c r="G29" s="82">
        <f>ROUND('[2]CALENDARIO '!H33,0)</f>
        <v>13905</v>
      </c>
      <c r="H29" s="82">
        <f>ROUND('[2]CALENDARIO '!I33,0)</f>
        <v>13550</v>
      </c>
      <c r="I29" s="82">
        <f>ROUND('[2]CALENDARIO '!J33,0)</f>
        <v>14344</v>
      </c>
      <c r="J29" s="82">
        <f>ROUND('[2]CALENDARIO '!K33,0)</f>
        <v>14678</v>
      </c>
      <c r="K29" s="82">
        <f>ROUND('[2]CALENDARIO '!L33,0)</f>
        <v>14967</v>
      </c>
      <c r="L29" s="82">
        <f>ROUND('[2]CALENDARIO '!M33,0)</f>
        <v>12558</v>
      </c>
      <c r="M29" s="82">
        <f>ROUND('[2]CALENDARIO '!N33,0)</f>
        <v>10232</v>
      </c>
      <c r="N29" s="82">
        <f>ROUND('[2]CALENDARIO '!O33,0)</f>
        <v>13292</v>
      </c>
      <c r="O29" s="82">
        <f>ROUND('[2]CALENDARIO '!P33,0)-1</f>
        <v>13759</v>
      </c>
    </row>
    <row r="30" spans="1:15" x14ac:dyDescent="0.2">
      <c r="A30" s="80" t="s">
        <v>119</v>
      </c>
      <c r="B30" s="81" t="s">
        <v>43</v>
      </c>
      <c r="C30" s="82">
        <f t="shared" si="0"/>
        <v>299350</v>
      </c>
      <c r="D30" s="82">
        <f>ROUND('[2]CALENDARIO '!E34,0)</f>
        <v>34068</v>
      </c>
      <c r="E30" s="82">
        <f>ROUND('[2]CALENDARIO '!F34,0)</f>
        <v>23138</v>
      </c>
      <c r="F30" s="82">
        <f>ROUND('[2]CALENDARIO '!G34,0)</f>
        <v>21917</v>
      </c>
      <c r="G30" s="82">
        <f>ROUND('[2]CALENDARIO '!H34,0)</f>
        <v>25248</v>
      </c>
      <c r="H30" s="82">
        <f>ROUND('[2]CALENDARIO '!I34,0)</f>
        <v>24603</v>
      </c>
      <c r="I30" s="82">
        <f>ROUND('[2]CALENDARIO '!J34,0)</f>
        <v>26045</v>
      </c>
      <c r="J30" s="82">
        <f>ROUND('[2]CALENDARIO '!K34,0)</f>
        <v>26651</v>
      </c>
      <c r="K30" s="82">
        <f>ROUND('[2]CALENDARIO '!L34,0)</f>
        <v>27178</v>
      </c>
      <c r="L30" s="82">
        <f>ROUND('[2]CALENDARIO '!M34,0)</f>
        <v>22803</v>
      </c>
      <c r="M30" s="82">
        <f>ROUND('[2]CALENDARIO '!N34,0)</f>
        <v>18580</v>
      </c>
      <c r="N30" s="82">
        <f>ROUND('[2]CALENDARIO '!O34,0)</f>
        <v>24135</v>
      </c>
      <c r="O30" s="82">
        <f>ROUND('[2]CALENDARIO '!P34,0)-1</f>
        <v>24984</v>
      </c>
    </row>
    <row r="31" spans="1:15" x14ac:dyDescent="0.2">
      <c r="A31" s="80" t="s">
        <v>120</v>
      </c>
      <c r="B31" s="81" t="s">
        <v>44</v>
      </c>
      <c r="C31" s="82">
        <f t="shared" si="0"/>
        <v>194040</v>
      </c>
      <c r="D31" s="82">
        <f>ROUND('[2]CALENDARIO '!E35,0)</f>
        <v>22083</v>
      </c>
      <c r="E31" s="82">
        <f>ROUND('[2]CALENDARIO '!F35,0)</f>
        <v>14998</v>
      </c>
      <c r="F31" s="82">
        <f>ROUND('[2]CALENDARIO '!G35,0)</f>
        <v>14207</v>
      </c>
      <c r="G31" s="82">
        <f>ROUND('[2]CALENDARIO '!H35,0)</f>
        <v>16366</v>
      </c>
      <c r="H31" s="82">
        <f>ROUND('[2]CALENDARIO '!I35,0)</f>
        <v>15948</v>
      </c>
      <c r="I31" s="82">
        <f>ROUND('[2]CALENDARIO '!J35,0)</f>
        <v>16883</v>
      </c>
      <c r="J31" s="82">
        <f>ROUND('[2]CALENDARIO '!K35,0)</f>
        <v>17276</v>
      </c>
      <c r="K31" s="82">
        <f>ROUND('[2]CALENDARIO '!L35,0)</f>
        <v>17617</v>
      </c>
      <c r="L31" s="82">
        <f>ROUND('[2]CALENDARIO '!M35,0)</f>
        <v>14781</v>
      </c>
      <c r="M31" s="82">
        <f>ROUND('[2]CALENDARIO '!N35,0)</f>
        <v>12043</v>
      </c>
      <c r="N31" s="82">
        <f>ROUND('[2]CALENDARIO '!O35,0)</f>
        <v>15644</v>
      </c>
      <c r="O31" s="82">
        <f>ROUND('[2]CALENDARIO '!P35,0)-1</f>
        <v>16194</v>
      </c>
    </row>
    <row r="32" spans="1:15" x14ac:dyDescent="0.2">
      <c r="A32" s="80" t="s">
        <v>121</v>
      </c>
      <c r="B32" s="81" t="s">
        <v>45</v>
      </c>
      <c r="C32" s="82">
        <f t="shared" si="0"/>
        <v>117275</v>
      </c>
      <c r="D32" s="82">
        <f>ROUND('[2]CALENDARIO '!E36,0)</f>
        <v>13347</v>
      </c>
      <c r="E32" s="82">
        <f>ROUND('[2]CALENDARIO '!F36,0)</f>
        <v>9065</v>
      </c>
      <c r="F32" s="82">
        <f>ROUND('[2]CALENDARIO '!G36,0)</f>
        <v>8586</v>
      </c>
      <c r="G32" s="82">
        <f>ROUND('[2]CALENDARIO '!H36,0)</f>
        <v>9891</v>
      </c>
      <c r="H32" s="82">
        <f>ROUND('[2]CALENDARIO '!I36,0)</f>
        <v>9639</v>
      </c>
      <c r="I32" s="82">
        <f>ROUND('[2]CALENDARIO '!J36,0)</f>
        <v>10204</v>
      </c>
      <c r="J32" s="82">
        <f>ROUND('[2]CALENDARIO '!K36,0)</f>
        <v>10441</v>
      </c>
      <c r="K32" s="82">
        <f>ROUND('[2]CALENDARIO '!L36,0)</f>
        <v>10647</v>
      </c>
      <c r="L32" s="82">
        <f>ROUND('[2]CALENDARIO '!M36,0)</f>
        <v>8933</v>
      </c>
      <c r="M32" s="82">
        <f>ROUND('[2]CALENDARIO '!N36,0)</f>
        <v>7279</v>
      </c>
      <c r="N32" s="82">
        <f>ROUND('[2]CALENDARIO '!O36,0)</f>
        <v>9455</v>
      </c>
      <c r="O32" s="82">
        <f>ROUND('[2]CALENDARIO '!P36,0)</f>
        <v>9788</v>
      </c>
    </row>
    <row r="33" spans="1:15" x14ac:dyDescent="0.2">
      <c r="A33" s="80" t="s">
        <v>122</v>
      </c>
      <c r="B33" s="81" t="s">
        <v>46</v>
      </c>
      <c r="C33" s="82">
        <f t="shared" si="0"/>
        <v>124485</v>
      </c>
      <c r="D33" s="82">
        <f>ROUND('[2]CALENDARIO '!E37,0)</f>
        <v>14167</v>
      </c>
      <c r="E33" s="82">
        <f>ROUND('[2]CALENDARIO '!F37,0)</f>
        <v>9622</v>
      </c>
      <c r="F33" s="82">
        <f>ROUND('[2]CALENDARIO '!G37,0)</f>
        <v>9114</v>
      </c>
      <c r="G33" s="82">
        <f>ROUND('[2]CALENDARIO '!H37,0)</f>
        <v>10499</v>
      </c>
      <c r="H33" s="82">
        <f>ROUND('[2]CALENDARIO '!I37,0)</f>
        <v>10231</v>
      </c>
      <c r="I33" s="82">
        <f>ROUND('[2]CALENDARIO '!J37,0)</f>
        <v>10831</v>
      </c>
      <c r="J33" s="82">
        <f>ROUND('[2]CALENDARIO '!K37,0)</f>
        <v>11083</v>
      </c>
      <c r="K33" s="82">
        <f>ROUND('[2]CALENDARIO '!L37,0)</f>
        <v>11302</v>
      </c>
      <c r="L33" s="82">
        <f>ROUND('[2]CALENDARIO '!M37,0)</f>
        <v>9483</v>
      </c>
      <c r="M33" s="82">
        <f>ROUND('[2]CALENDARIO '!N37,0)</f>
        <v>7726</v>
      </c>
      <c r="N33" s="82">
        <f>ROUND('[2]CALENDARIO '!O37,0)</f>
        <v>10037</v>
      </c>
      <c r="O33" s="82">
        <f>ROUND('[2]CALENDARIO '!P37,0)</f>
        <v>10390</v>
      </c>
    </row>
    <row r="34" spans="1:15" x14ac:dyDescent="0.2">
      <c r="A34" s="80" t="s">
        <v>123</v>
      </c>
      <c r="B34" s="81" t="s">
        <v>47</v>
      </c>
      <c r="C34" s="82">
        <f t="shared" si="0"/>
        <v>107282</v>
      </c>
      <c r="D34" s="82">
        <f>ROUND('[2]CALENDARIO '!E38,0)</f>
        <v>12209</v>
      </c>
      <c r="E34" s="82">
        <f>ROUND('[2]CALENDARIO '!F38,0)</f>
        <v>8292</v>
      </c>
      <c r="F34" s="82">
        <f>ROUND('[2]CALENDARIO '!G38,0)</f>
        <v>7855</v>
      </c>
      <c r="G34" s="82">
        <f>ROUND('[2]CALENDARIO '!H38,0)</f>
        <v>9048</v>
      </c>
      <c r="H34" s="82">
        <f>ROUND('[2]CALENDARIO '!I38,0)</f>
        <v>8817</v>
      </c>
      <c r="I34" s="82">
        <f>ROUND('[2]CALENDARIO '!J38,0)</f>
        <v>9334</v>
      </c>
      <c r="J34" s="82">
        <f>ROUND('[2]CALENDARIO '!K38,0)</f>
        <v>9551</v>
      </c>
      <c r="K34" s="82">
        <f>ROUND('[2]CALENDARIO '!L38,0)</f>
        <v>9740</v>
      </c>
      <c r="L34" s="82">
        <f>ROUND('[2]CALENDARIO '!M38,0)</f>
        <v>8172</v>
      </c>
      <c r="M34" s="82">
        <f>ROUND('[2]CALENDARIO '!N38,0)</f>
        <v>6659</v>
      </c>
      <c r="N34" s="82">
        <f>ROUND('[2]CALENDARIO '!O38,0)</f>
        <v>8650</v>
      </c>
      <c r="O34" s="82">
        <f>ROUND('[2]CALENDARIO '!P38,0)+1</f>
        <v>8955</v>
      </c>
    </row>
    <row r="35" spans="1:15" x14ac:dyDescent="0.2">
      <c r="A35" s="80" t="s">
        <v>124</v>
      </c>
      <c r="B35" s="81" t="s">
        <v>48</v>
      </c>
      <c r="C35" s="82">
        <f t="shared" si="0"/>
        <v>128082</v>
      </c>
      <c r="D35" s="82">
        <f>ROUND('[2]CALENDARIO '!E39,0)</f>
        <v>14577</v>
      </c>
      <c r="E35" s="82">
        <f>ROUND('[2]CALENDARIO '!F39,0)</f>
        <v>9900</v>
      </c>
      <c r="F35" s="82">
        <f>ROUND('[2]CALENDARIO '!G39,0)</f>
        <v>9378</v>
      </c>
      <c r="G35" s="82">
        <f>ROUND('[2]CALENDARIO '!H39,0)</f>
        <v>10803</v>
      </c>
      <c r="H35" s="82">
        <f>ROUND('[2]CALENDARIO '!I39,0)</f>
        <v>10527</v>
      </c>
      <c r="I35" s="82">
        <f>ROUND('[2]CALENDARIO '!J39,0)</f>
        <v>11144</v>
      </c>
      <c r="J35" s="82">
        <f>ROUND('[2]CALENDARIO '!K39,0)</f>
        <v>11403</v>
      </c>
      <c r="K35" s="82">
        <f>ROUND('[2]CALENDARIO '!L39,0)</f>
        <v>11628</v>
      </c>
      <c r="L35" s="82">
        <f>ROUND('[2]CALENDARIO '!M39,0)</f>
        <v>9757</v>
      </c>
      <c r="M35" s="82">
        <f>ROUND('[2]CALENDARIO '!N39,0)</f>
        <v>7950</v>
      </c>
      <c r="N35" s="82">
        <f>ROUND('[2]CALENDARIO '!O39,0)</f>
        <v>10327</v>
      </c>
      <c r="O35" s="82">
        <f>ROUND('[2]CALENDARIO '!P39,0)-2</f>
        <v>10688</v>
      </c>
    </row>
    <row r="36" spans="1:15" x14ac:dyDescent="0.2">
      <c r="A36" s="80" t="s">
        <v>125</v>
      </c>
      <c r="B36" s="81" t="s">
        <v>49</v>
      </c>
      <c r="C36" s="82">
        <f t="shared" si="0"/>
        <v>95128</v>
      </c>
      <c r="D36" s="82">
        <f>ROUND('[2]CALENDARIO '!E40,0)</f>
        <v>10826</v>
      </c>
      <c r="E36" s="82">
        <f>ROUND('[2]CALENDARIO '!F40,0)</f>
        <v>7353</v>
      </c>
      <c r="F36" s="82">
        <f>ROUND('[2]CALENDARIO '!G40,0)</f>
        <v>6965</v>
      </c>
      <c r="G36" s="82">
        <f>ROUND('[2]CALENDARIO '!H40,0)</f>
        <v>8023</v>
      </c>
      <c r="H36" s="82">
        <f>ROUND('[2]CALENDARIO '!I40,0)</f>
        <v>7818</v>
      </c>
      <c r="I36" s="82">
        <f>ROUND('[2]CALENDARIO '!J40,0)</f>
        <v>8277</v>
      </c>
      <c r="J36" s="82">
        <f>ROUND('[2]CALENDARIO '!K40,0)</f>
        <v>8469</v>
      </c>
      <c r="K36" s="82">
        <f>ROUND('[2]CALENDARIO '!L40,0)</f>
        <v>8637</v>
      </c>
      <c r="L36" s="82">
        <f>ROUND('[2]CALENDARIO '!M40,0)</f>
        <v>7246</v>
      </c>
      <c r="M36" s="82">
        <f>ROUND('[2]CALENDARIO '!N40,0)</f>
        <v>5904</v>
      </c>
      <c r="N36" s="82">
        <f>ROUND('[2]CALENDARIO '!O40,0)</f>
        <v>7670</v>
      </c>
      <c r="O36" s="82">
        <f>ROUND('[2]CALENDARIO '!P40,0)</f>
        <v>7940</v>
      </c>
    </row>
    <row r="37" spans="1:15" x14ac:dyDescent="0.2">
      <c r="A37" s="80" t="s">
        <v>126</v>
      </c>
      <c r="B37" s="81" t="s">
        <v>50</v>
      </c>
      <c r="C37" s="82">
        <f t="shared" si="0"/>
        <v>236973</v>
      </c>
      <c r="D37" s="82">
        <f>ROUND('[2]CALENDARIO '!E41,0)</f>
        <v>26969</v>
      </c>
      <c r="E37" s="82">
        <f>ROUND('[2]CALENDARIO '!F41,0)</f>
        <v>18316</v>
      </c>
      <c r="F37" s="82">
        <f>ROUND('[2]CALENDARIO '!G41,0)</f>
        <v>17350</v>
      </c>
      <c r="G37" s="82">
        <f>ROUND('[2]CALENDARIO '!H41,0)</f>
        <v>19987</v>
      </c>
      <c r="H37" s="82">
        <f>ROUND('[2]CALENDARIO '!I41,0)</f>
        <v>19476</v>
      </c>
      <c r="I37" s="82">
        <f>ROUND('[2]CALENDARIO '!J41,0)</f>
        <v>20618</v>
      </c>
      <c r="J37" s="82">
        <f>ROUND('[2]CALENDARIO '!K41,0)</f>
        <v>21098</v>
      </c>
      <c r="K37" s="82">
        <f>ROUND('[2]CALENDARIO '!L41,0)</f>
        <v>21514</v>
      </c>
      <c r="L37" s="82">
        <f>ROUND('[2]CALENDARIO '!M41,0)</f>
        <v>18051</v>
      </c>
      <c r="M37" s="82">
        <f>ROUND('[2]CALENDARIO '!N41,0)</f>
        <v>14708</v>
      </c>
      <c r="N37" s="82">
        <f>ROUND('[2]CALENDARIO '!O41,0)</f>
        <v>19106</v>
      </c>
      <c r="O37" s="82">
        <f>ROUND('[2]CALENDARIO '!P41,0)+1</f>
        <v>19780</v>
      </c>
    </row>
    <row r="38" spans="1:15" x14ac:dyDescent="0.2">
      <c r="A38" s="80" t="s">
        <v>127</v>
      </c>
      <c r="B38" s="81" t="s">
        <v>51</v>
      </c>
      <c r="C38" s="82">
        <f t="shared" si="0"/>
        <v>102180</v>
      </c>
      <c r="D38" s="82">
        <f>ROUND('[2]CALENDARIO '!E42,0)</f>
        <v>11629</v>
      </c>
      <c r="E38" s="82">
        <f>ROUND('[2]CALENDARIO '!F42,0)</f>
        <v>7898</v>
      </c>
      <c r="F38" s="82">
        <f>ROUND('[2]CALENDARIO '!G42,0)</f>
        <v>7481</v>
      </c>
      <c r="G38" s="82">
        <f>ROUND('[2]CALENDARIO '!H42,0)</f>
        <v>8618</v>
      </c>
      <c r="H38" s="82">
        <f>ROUND('[2]CALENDARIO '!I42,0)</f>
        <v>8398</v>
      </c>
      <c r="I38" s="82">
        <f>ROUND('[2]CALENDARIO '!J42,0)</f>
        <v>8890</v>
      </c>
      <c r="J38" s="82">
        <f>ROUND('[2]CALENDARIO '!K42,0)</f>
        <v>9097</v>
      </c>
      <c r="K38" s="82">
        <f>ROUND('[2]CALENDARIO '!L42,0)</f>
        <v>9277</v>
      </c>
      <c r="L38" s="82">
        <f>ROUND('[2]CALENDARIO '!M42,0)</f>
        <v>7783</v>
      </c>
      <c r="M38" s="82">
        <f>ROUND('[2]CALENDARIO '!N42,0)</f>
        <v>6342</v>
      </c>
      <c r="N38" s="82">
        <f>ROUND('[2]CALENDARIO '!O42,0)</f>
        <v>8238</v>
      </c>
      <c r="O38" s="82">
        <f>ROUND('[2]CALENDARIO '!P42,0)+1</f>
        <v>8529</v>
      </c>
    </row>
    <row r="39" spans="1:15" x14ac:dyDescent="0.2">
      <c r="A39" s="80" t="s">
        <v>128</v>
      </c>
      <c r="B39" s="81" t="s">
        <v>52</v>
      </c>
      <c r="C39" s="82">
        <f t="shared" si="0"/>
        <v>92676</v>
      </c>
      <c r="D39" s="82">
        <f>ROUND('[2]CALENDARIO '!E43,0)</f>
        <v>10547</v>
      </c>
      <c r="E39" s="82">
        <f>ROUND('[2]CALENDARIO '!F43,0)</f>
        <v>7163</v>
      </c>
      <c r="F39" s="82">
        <f>ROUND('[2]CALENDARIO '!G43,0)</f>
        <v>6785</v>
      </c>
      <c r="G39" s="82">
        <f>ROUND('[2]CALENDARIO '!H43,0)</f>
        <v>7816</v>
      </c>
      <c r="H39" s="82">
        <f>ROUND('[2]CALENDARIO '!I43,0)</f>
        <v>7617</v>
      </c>
      <c r="I39" s="82">
        <f>ROUND('[2]CALENDARIO '!J43,0)</f>
        <v>8063</v>
      </c>
      <c r="J39" s="82">
        <f>ROUND('[2]CALENDARIO '!K43,0)</f>
        <v>8251</v>
      </c>
      <c r="K39" s="82">
        <f>ROUND('[2]CALENDARIO '!L43,0)</f>
        <v>8414</v>
      </c>
      <c r="L39" s="82">
        <f>ROUND('[2]CALENDARIO '!M43,0)</f>
        <v>7059</v>
      </c>
      <c r="M39" s="82">
        <f>ROUND('[2]CALENDARIO '!N43,0)</f>
        <v>5752</v>
      </c>
      <c r="N39" s="82">
        <f>ROUND('[2]CALENDARIO '!O43,0)</f>
        <v>7472</v>
      </c>
      <c r="O39" s="82">
        <f>ROUND('[2]CALENDARIO '!P43,0)+2</f>
        <v>7737</v>
      </c>
    </row>
    <row r="40" spans="1:15" x14ac:dyDescent="0.2">
      <c r="A40" s="80" t="s">
        <v>129</v>
      </c>
      <c r="B40" s="81" t="s">
        <v>53</v>
      </c>
      <c r="C40" s="82">
        <f t="shared" si="0"/>
        <v>295731</v>
      </c>
      <c r="D40" s="82">
        <f>ROUND('[2]CALENDARIO '!E44,0)</f>
        <v>33656</v>
      </c>
      <c r="E40" s="82">
        <f>ROUND('[2]CALENDARIO '!F44,0)</f>
        <v>22858</v>
      </c>
      <c r="F40" s="82">
        <f>ROUND('[2]CALENDARIO '!G44,0)</f>
        <v>21652</v>
      </c>
      <c r="G40" s="82">
        <f>ROUND('[2]CALENDARIO '!H44,0)</f>
        <v>24942</v>
      </c>
      <c r="H40" s="82">
        <f>ROUND('[2]CALENDARIO '!I44,0)</f>
        <v>24306</v>
      </c>
      <c r="I40" s="82">
        <f>ROUND('[2]CALENDARIO '!J44,0)</f>
        <v>25730</v>
      </c>
      <c r="J40" s="82">
        <f>ROUND('[2]CALENDARIO '!K44,0)</f>
        <v>26329</v>
      </c>
      <c r="K40" s="82">
        <f>ROUND('[2]CALENDARIO '!L44,0)</f>
        <v>26849</v>
      </c>
      <c r="L40" s="82">
        <f>ROUND('[2]CALENDARIO '!M44,0)</f>
        <v>22527</v>
      </c>
      <c r="M40" s="82">
        <f>ROUND('[2]CALENDARIO '!N44,0)</f>
        <v>18355</v>
      </c>
      <c r="N40" s="82">
        <f>ROUND('[2]CALENDARIO '!O44,0)</f>
        <v>23843</v>
      </c>
      <c r="O40" s="82">
        <f>ROUND('[2]CALENDARIO '!P44,0)+1</f>
        <v>24684</v>
      </c>
    </row>
    <row r="41" spans="1:15" x14ac:dyDescent="0.2">
      <c r="A41" s="80" t="s">
        <v>130</v>
      </c>
      <c r="B41" s="81" t="s">
        <v>54</v>
      </c>
      <c r="C41" s="82">
        <f t="shared" si="0"/>
        <v>95572</v>
      </c>
      <c r="D41" s="82">
        <f>ROUND('[2]CALENDARIO '!E45,0)</f>
        <v>10877</v>
      </c>
      <c r="E41" s="82">
        <f>ROUND('[2]CALENDARIO '!F45,0)</f>
        <v>7387</v>
      </c>
      <c r="F41" s="82">
        <f>ROUND('[2]CALENDARIO '!G45,0)</f>
        <v>6997</v>
      </c>
      <c r="G41" s="82">
        <f>ROUND('[2]CALENDARIO '!H45,0)</f>
        <v>8061</v>
      </c>
      <c r="H41" s="82">
        <f>ROUND('[2]CALENDARIO '!I45,0)</f>
        <v>7855</v>
      </c>
      <c r="I41" s="82">
        <f>ROUND('[2]CALENDARIO '!J45,0)</f>
        <v>8315</v>
      </c>
      <c r="J41" s="82">
        <f>ROUND('[2]CALENDARIO '!K45,0)</f>
        <v>8509</v>
      </c>
      <c r="K41" s="82">
        <f>ROUND('[2]CALENDARIO '!L45,0)</f>
        <v>8677</v>
      </c>
      <c r="L41" s="82">
        <f>ROUND('[2]CALENDARIO '!M45,0)</f>
        <v>7280</v>
      </c>
      <c r="M41" s="82">
        <f>ROUND('[2]CALENDARIO '!N45,0)</f>
        <v>5932</v>
      </c>
      <c r="N41" s="82">
        <f>ROUND('[2]CALENDARIO '!O45,0)</f>
        <v>7705</v>
      </c>
      <c r="O41" s="82">
        <f>ROUND('[2]CALENDARIO '!P45,0)</f>
        <v>7977</v>
      </c>
    </row>
    <row r="42" spans="1:15" x14ac:dyDescent="0.2">
      <c r="A42" s="80" t="s">
        <v>131</v>
      </c>
      <c r="B42" s="81" t="s">
        <v>55</v>
      </c>
      <c r="C42" s="82">
        <f t="shared" si="0"/>
        <v>203975</v>
      </c>
      <c r="D42" s="82">
        <f>ROUND('[2]CALENDARIO '!E46,0)</f>
        <v>23214</v>
      </c>
      <c r="E42" s="82">
        <f>ROUND('[2]CALENDARIO '!F46,0)</f>
        <v>15766</v>
      </c>
      <c r="F42" s="82">
        <f>ROUND('[2]CALENDARIO '!G46,0)</f>
        <v>14934</v>
      </c>
      <c r="G42" s="82">
        <f>ROUND('[2]CALENDARIO '!H46,0)</f>
        <v>17204</v>
      </c>
      <c r="H42" s="82">
        <f>ROUND('[2]CALENDARIO '!I46,0)</f>
        <v>16764</v>
      </c>
      <c r="I42" s="82">
        <f>ROUND('[2]CALENDARIO '!J46,0)</f>
        <v>17747</v>
      </c>
      <c r="J42" s="82">
        <f>ROUND('[2]CALENDARIO '!K46,0)</f>
        <v>18160</v>
      </c>
      <c r="K42" s="82">
        <f>ROUND('[2]CALENDARIO '!L46,0)</f>
        <v>18519</v>
      </c>
      <c r="L42" s="82">
        <f>ROUND('[2]CALENDARIO '!M46,0)</f>
        <v>15538</v>
      </c>
      <c r="M42" s="82">
        <f>ROUND('[2]CALENDARIO '!N46,0)</f>
        <v>12660</v>
      </c>
      <c r="N42" s="82">
        <f>ROUND('[2]CALENDARIO '!O46,0)</f>
        <v>16445</v>
      </c>
      <c r="O42" s="82">
        <f>ROUND('[2]CALENDARIO '!P46,0)</f>
        <v>17024</v>
      </c>
    </row>
    <row r="43" spans="1:15" x14ac:dyDescent="0.2">
      <c r="A43" s="80" t="s">
        <v>132</v>
      </c>
      <c r="B43" s="81" t="s">
        <v>56</v>
      </c>
      <c r="C43" s="82">
        <f t="shared" si="0"/>
        <v>130634</v>
      </c>
      <c r="D43" s="82">
        <f>ROUND('[2]CALENDARIO '!E47,0)</f>
        <v>14867</v>
      </c>
      <c r="E43" s="82">
        <f>ROUND('[2]CALENDARIO '!F47,0)</f>
        <v>10097</v>
      </c>
      <c r="F43" s="82">
        <f>ROUND('[2]CALENDARIO '!G47,0)</f>
        <v>9564</v>
      </c>
      <c r="G43" s="82">
        <f>ROUND('[2]CALENDARIO '!H47,0)</f>
        <v>11018</v>
      </c>
      <c r="H43" s="82">
        <f>ROUND('[2]CALENDARIO '!I47,0)</f>
        <v>10737</v>
      </c>
      <c r="I43" s="82">
        <f>ROUND('[2]CALENDARIO '!J47,0)</f>
        <v>11366</v>
      </c>
      <c r="J43" s="82">
        <f>ROUND('[2]CALENDARIO '!K47,0)</f>
        <v>11630</v>
      </c>
      <c r="K43" s="82">
        <f>ROUND('[2]CALENDARIO '!L47,0)</f>
        <v>11860</v>
      </c>
      <c r="L43" s="82">
        <f>ROUND('[2]CALENDARIO '!M47,0)</f>
        <v>9951</v>
      </c>
      <c r="M43" s="82">
        <f>ROUND('[2]CALENDARIO '!N47,0)</f>
        <v>8108</v>
      </c>
      <c r="N43" s="82">
        <f>ROUND('[2]CALENDARIO '!O47,0)</f>
        <v>10532</v>
      </c>
      <c r="O43" s="82">
        <f>ROUND('[2]CALENDARIO '!P47,0)+1</f>
        <v>10904</v>
      </c>
    </row>
    <row r="44" spans="1:15" x14ac:dyDescent="0.2">
      <c r="A44" s="80" t="s">
        <v>133</v>
      </c>
      <c r="B44" s="81" t="s">
        <v>57</v>
      </c>
      <c r="C44" s="82">
        <f t="shared" si="0"/>
        <v>139687</v>
      </c>
      <c r="D44" s="82">
        <f>ROUND('[2]CALENDARIO '!E48,0)</f>
        <v>15897</v>
      </c>
      <c r="E44" s="82">
        <f>ROUND('[2]CALENDARIO '!F48,0)</f>
        <v>10797</v>
      </c>
      <c r="F44" s="82">
        <f>ROUND('[2]CALENDARIO '!G48,0)</f>
        <v>10227</v>
      </c>
      <c r="G44" s="82">
        <f>ROUND('[2]CALENDARIO '!H48,0)</f>
        <v>11781</v>
      </c>
      <c r="H44" s="82">
        <f>ROUND('[2]CALENDARIO '!I48,0)</f>
        <v>11481</v>
      </c>
      <c r="I44" s="82">
        <f>ROUND('[2]CALENDARIO '!J48,0)</f>
        <v>12154</v>
      </c>
      <c r="J44" s="82">
        <f>ROUND('[2]CALENDARIO '!K48,0)</f>
        <v>12436</v>
      </c>
      <c r="K44" s="82">
        <f>ROUND('[2]CALENDARIO '!L48,0)</f>
        <v>12682</v>
      </c>
      <c r="L44" s="82">
        <f>ROUND('[2]CALENDARIO '!M48,0)</f>
        <v>10640</v>
      </c>
      <c r="M44" s="82">
        <f>ROUND('[2]CALENDARIO '!N48,0)</f>
        <v>8670</v>
      </c>
      <c r="N44" s="82">
        <f>ROUND('[2]CALENDARIO '!O48,0)+1</f>
        <v>11263</v>
      </c>
      <c r="O44" s="82">
        <f>ROUND('[2]CALENDARIO '!P48,0)</f>
        <v>11659</v>
      </c>
    </row>
    <row r="45" spans="1:15" x14ac:dyDescent="0.2">
      <c r="A45" s="80" t="s">
        <v>134</v>
      </c>
      <c r="B45" s="81" t="s">
        <v>58</v>
      </c>
      <c r="C45" s="82">
        <f t="shared" si="0"/>
        <v>154842</v>
      </c>
      <c r="D45" s="82">
        <f>ROUND('[2]CALENDARIO '!E49,0)</f>
        <v>17622</v>
      </c>
      <c r="E45" s="82">
        <f>ROUND('[2]CALENDARIO '!F49,0)</f>
        <v>11968</v>
      </c>
      <c r="F45" s="82">
        <f>ROUND('[2]CALENDARIO '!G49,0)</f>
        <v>11337</v>
      </c>
      <c r="G45" s="82">
        <f>ROUND('[2]CALENDARIO '!H49,0)</f>
        <v>13060</v>
      </c>
      <c r="H45" s="82">
        <f>ROUND('[2]CALENDARIO '!I49,0)</f>
        <v>12726</v>
      </c>
      <c r="I45" s="82">
        <f>ROUND('[2]CALENDARIO '!J49,0)</f>
        <v>13472</v>
      </c>
      <c r="J45" s="82">
        <f>ROUND('[2]CALENDARIO '!K49,0)</f>
        <v>13786</v>
      </c>
      <c r="K45" s="82">
        <f>ROUND('[2]CALENDARIO '!L49,0)</f>
        <v>14058</v>
      </c>
      <c r="L45" s="82">
        <f>ROUND('[2]CALENDARIO '!M49,0)</f>
        <v>11795</v>
      </c>
      <c r="M45" s="82">
        <f>ROUND('[2]CALENDARIO '!N49,0)</f>
        <v>9611</v>
      </c>
      <c r="N45" s="82">
        <f>ROUND('[2]CALENDARIO '!O49,0)</f>
        <v>12484</v>
      </c>
      <c r="O45" s="82">
        <f>ROUND('[2]CALENDARIO '!P49,0)-1</f>
        <v>12923</v>
      </c>
    </row>
    <row r="46" spans="1:15" x14ac:dyDescent="0.2">
      <c r="A46" s="80" t="s">
        <v>135</v>
      </c>
      <c r="B46" s="81" t="s">
        <v>59</v>
      </c>
      <c r="C46" s="82">
        <f t="shared" si="0"/>
        <v>86480</v>
      </c>
      <c r="D46" s="82">
        <f>ROUND('[2]CALENDARIO '!E50,0)</f>
        <v>9842</v>
      </c>
      <c r="E46" s="82">
        <f>ROUND('[2]CALENDARIO '!F50,0)</f>
        <v>6684</v>
      </c>
      <c r="F46" s="82">
        <f>ROUND('[2]CALENDARIO '!G50,0)</f>
        <v>6332</v>
      </c>
      <c r="G46" s="82">
        <f>ROUND('[2]CALENDARIO '!H50,0)</f>
        <v>7294</v>
      </c>
      <c r="H46" s="82">
        <f>ROUND('[2]CALENDARIO '!I50,0)</f>
        <v>7108</v>
      </c>
      <c r="I46" s="82">
        <f>ROUND('[2]CALENDARIO '!J50,0)</f>
        <v>7524</v>
      </c>
      <c r="J46" s="82">
        <f>ROUND('[2]CALENDARIO '!K50,0)</f>
        <v>7699</v>
      </c>
      <c r="K46" s="82">
        <f>ROUND('[2]CALENDARIO '!L50,0)</f>
        <v>7851</v>
      </c>
      <c r="L46" s="82">
        <f>ROUND('[2]CALENDARIO '!M50,0)</f>
        <v>6588</v>
      </c>
      <c r="M46" s="82">
        <f>ROUND('[2]CALENDARIO '!N50,0)</f>
        <v>5368</v>
      </c>
      <c r="N46" s="82">
        <f>ROUND('[2]CALENDARIO '!O50,0)</f>
        <v>6972</v>
      </c>
      <c r="O46" s="82">
        <f>ROUND('[2]CALENDARIO '!P50,0)</f>
        <v>7218</v>
      </c>
    </row>
    <row r="47" spans="1:15" x14ac:dyDescent="0.2">
      <c r="A47" s="80" t="s">
        <v>136</v>
      </c>
      <c r="B47" s="81" t="s">
        <v>60</v>
      </c>
      <c r="C47" s="82">
        <f t="shared" si="0"/>
        <v>109836</v>
      </c>
      <c r="D47" s="82">
        <f>ROUND('[2]CALENDARIO '!E51,0)</f>
        <v>12500</v>
      </c>
      <c r="E47" s="82">
        <f>ROUND('[2]CALENDARIO '!F51,0)</f>
        <v>8490</v>
      </c>
      <c r="F47" s="82">
        <f>ROUND('[2]CALENDARIO '!G51,0)</f>
        <v>8042</v>
      </c>
      <c r="G47" s="82">
        <f>ROUND('[2]CALENDARIO '!H51,0)</f>
        <v>9264</v>
      </c>
      <c r="H47" s="82">
        <f>ROUND('[2]CALENDARIO '!I51,0)</f>
        <v>9027</v>
      </c>
      <c r="I47" s="82">
        <f>ROUND('[2]CALENDARIO '!J51,0)</f>
        <v>9556</v>
      </c>
      <c r="J47" s="82">
        <f>ROUND('[2]CALENDARIO '!K51,0)</f>
        <v>9779</v>
      </c>
      <c r="K47" s="82">
        <f>ROUND('[2]CALENDARIO '!L51,0)</f>
        <v>9972</v>
      </c>
      <c r="L47" s="82">
        <f>ROUND('[2]CALENDARIO '!M51,0)</f>
        <v>8367</v>
      </c>
      <c r="M47" s="82">
        <f>ROUND('[2]CALENDARIO '!N51,0)</f>
        <v>6817</v>
      </c>
      <c r="N47" s="82">
        <f>ROUND('[2]CALENDARIO '!O51,0)</f>
        <v>8855</v>
      </c>
      <c r="O47" s="82">
        <f>ROUND('[2]CALENDARIO '!P51,0)</f>
        <v>9167</v>
      </c>
    </row>
    <row r="48" spans="1:15" x14ac:dyDescent="0.2">
      <c r="A48" s="80" t="s">
        <v>137</v>
      </c>
      <c r="B48" s="81" t="s">
        <v>61</v>
      </c>
      <c r="C48" s="82">
        <f t="shared" si="0"/>
        <v>253475</v>
      </c>
      <c r="D48" s="82">
        <f>ROUND('[2]CALENDARIO '!E52,0)</f>
        <v>28847</v>
      </c>
      <c r="E48" s="82">
        <f>ROUND('[2]CALENDARIO '!F52,0)</f>
        <v>19592</v>
      </c>
      <c r="F48" s="82">
        <f>ROUND('[2]CALENDARIO '!G52,0)</f>
        <v>18558</v>
      </c>
      <c r="G48" s="82">
        <f>ROUND('[2]CALENDARIO '!H52,0)</f>
        <v>21379</v>
      </c>
      <c r="H48" s="82">
        <f>ROUND('[2]CALENDARIO '!I52,0)</f>
        <v>20833</v>
      </c>
      <c r="I48" s="82">
        <f>ROUND('[2]CALENDARIO '!J52,0)</f>
        <v>22054</v>
      </c>
      <c r="J48" s="82">
        <f>ROUND('[2]CALENDARIO '!K52,0)</f>
        <v>22567</v>
      </c>
      <c r="K48" s="82">
        <f>ROUND('[2]CALENDARIO '!L52,0)</f>
        <v>23013</v>
      </c>
      <c r="L48" s="82">
        <f>ROUND('[2]CALENDARIO '!M52,0)</f>
        <v>19308</v>
      </c>
      <c r="M48" s="82">
        <f>ROUND('[2]CALENDARIO '!N52,0)</f>
        <v>15732</v>
      </c>
      <c r="N48" s="82">
        <f>ROUND('[2]CALENDARIO '!O52,0)</f>
        <v>20436</v>
      </c>
      <c r="O48" s="82">
        <f>ROUND('[2]CALENDARIO '!P52,0)</f>
        <v>21156</v>
      </c>
    </row>
    <row r="49" spans="1:15" x14ac:dyDescent="0.2">
      <c r="A49" s="80" t="s">
        <v>138</v>
      </c>
      <c r="B49" s="81" t="s">
        <v>62</v>
      </c>
      <c r="C49" s="82">
        <f t="shared" si="0"/>
        <v>152232</v>
      </c>
      <c r="D49" s="82">
        <f>ROUND('[2]CALENDARIO '!E53,0)</f>
        <v>17325</v>
      </c>
      <c r="E49" s="82">
        <f>ROUND('[2]CALENDARIO '!F53,0)</f>
        <v>11767</v>
      </c>
      <c r="F49" s="82">
        <f>ROUND('[2]CALENDARIO '!G53,0)</f>
        <v>11146</v>
      </c>
      <c r="G49" s="82">
        <f>ROUND('[2]CALENDARIO '!H53,0)</f>
        <v>12840</v>
      </c>
      <c r="H49" s="82">
        <f>ROUND('[2]CALENDARIO '!I53,0)</f>
        <v>12512</v>
      </c>
      <c r="I49" s="82">
        <f>ROUND('[2]CALENDARIO '!J53,0)</f>
        <v>13245</v>
      </c>
      <c r="J49" s="82">
        <f>ROUND('[2]CALENDARIO '!K53,0)</f>
        <v>13553</v>
      </c>
      <c r="K49" s="82">
        <f>ROUND('[2]CALENDARIO '!L53,0)</f>
        <v>13821</v>
      </c>
      <c r="L49" s="82">
        <f>ROUND('[2]CALENDARIO '!M53,0)</f>
        <v>11596</v>
      </c>
      <c r="M49" s="82">
        <f>ROUND('[2]CALENDARIO '!N53,0)-1</f>
        <v>9448</v>
      </c>
      <c r="N49" s="82">
        <f>ROUND('[2]CALENDARIO '!O53,0)</f>
        <v>12274</v>
      </c>
      <c r="O49" s="82">
        <f>ROUND('[2]CALENDARIO '!P53,0)-1</f>
        <v>12705</v>
      </c>
    </row>
    <row r="50" spans="1:15" x14ac:dyDescent="0.2">
      <c r="A50" s="80" t="s">
        <v>139</v>
      </c>
      <c r="B50" s="81" t="s">
        <v>63</v>
      </c>
      <c r="C50" s="82">
        <f t="shared" si="0"/>
        <v>123505</v>
      </c>
      <c r="D50" s="82">
        <f>ROUND('[2]CALENDARIO '!E54,0)</f>
        <v>14056</v>
      </c>
      <c r="E50" s="82">
        <f>ROUND('[2]CALENDARIO '!F54,0)</f>
        <v>9546</v>
      </c>
      <c r="F50" s="82">
        <f>ROUND('[2]CALENDARIO '!G54,0)</f>
        <v>9042</v>
      </c>
      <c r="G50" s="82">
        <f>ROUND('[2]CALENDARIO '!H54,0)</f>
        <v>10417</v>
      </c>
      <c r="H50" s="82">
        <f>ROUND('[2]CALENDARIO '!I54,0)</f>
        <v>10151</v>
      </c>
      <c r="I50" s="82">
        <f>ROUND('[2]CALENDARIO '!J54,0)</f>
        <v>10746</v>
      </c>
      <c r="J50" s="82">
        <f>ROUND('[2]CALENDARIO '!K54,0)</f>
        <v>10996</v>
      </c>
      <c r="K50" s="82">
        <f>ROUND('[2]CALENDARIO '!L54,0)-2</f>
        <v>11211</v>
      </c>
      <c r="L50" s="82">
        <f>ROUND('[2]CALENDARIO '!M54,0)</f>
        <v>9408</v>
      </c>
      <c r="M50" s="82">
        <f>ROUND('[2]CALENDARIO '!N54,0)</f>
        <v>7666</v>
      </c>
      <c r="N50" s="82">
        <f>ROUND('[2]CALENDARIO '!O54,0)</f>
        <v>9958</v>
      </c>
      <c r="O50" s="82">
        <f>ROUND('[2]CALENDARIO '!P54,0)</f>
        <v>10308</v>
      </c>
    </row>
    <row r="51" spans="1:15" x14ac:dyDescent="0.2">
      <c r="A51" s="80" t="s">
        <v>140</v>
      </c>
      <c r="B51" s="81" t="s">
        <v>64</v>
      </c>
      <c r="C51" s="82">
        <f t="shared" si="0"/>
        <v>118625</v>
      </c>
      <c r="D51" s="82">
        <f>ROUND('[2]CALENDARIO '!E55,0)</f>
        <v>13500</v>
      </c>
      <c r="E51" s="82">
        <f>ROUND('[2]CALENDARIO '!F55,0)</f>
        <v>9169</v>
      </c>
      <c r="F51" s="82">
        <f>ROUND('[2]CALENDARIO '!G55,0)</f>
        <v>8685</v>
      </c>
      <c r="G51" s="82">
        <f>ROUND('[2]CALENDARIO '!H55,0)</f>
        <v>10005</v>
      </c>
      <c r="H51" s="82">
        <f>ROUND('[2]CALENDARIO '!I55,0)</f>
        <v>9750</v>
      </c>
      <c r="I51" s="82">
        <f>ROUND('[2]CALENDARIO '!J55,0)</f>
        <v>10321</v>
      </c>
      <c r="J51" s="82">
        <f>ROUND('[2]CALENDARIO '!K55,0)</f>
        <v>10561</v>
      </c>
      <c r="K51" s="82">
        <f>ROUND('[2]CALENDARIO '!L55,0)</f>
        <v>10770</v>
      </c>
      <c r="L51" s="82">
        <f>ROUND('[2]CALENDARIO '!M55,0)</f>
        <v>9036</v>
      </c>
      <c r="M51" s="82">
        <f>ROUND('[2]CALENDARIO '!N55,0)</f>
        <v>7363</v>
      </c>
      <c r="N51" s="82">
        <f>ROUND('[2]CALENDARIO '!O55,0)</f>
        <v>9564</v>
      </c>
      <c r="O51" s="82">
        <f>ROUND('[2]CALENDARIO '!P55,0)</f>
        <v>9901</v>
      </c>
    </row>
    <row r="52" spans="1:15" x14ac:dyDescent="0.2">
      <c r="A52" s="80" t="s">
        <v>141</v>
      </c>
      <c r="B52" s="81" t="s">
        <v>65</v>
      </c>
      <c r="C52" s="82">
        <f t="shared" si="0"/>
        <v>214967</v>
      </c>
      <c r="D52" s="82">
        <f>ROUND('[2]CALENDARIO '!E56,0)</f>
        <v>24465</v>
      </c>
      <c r="E52" s="82">
        <f>ROUND('[2]CALENDARIO '!F56,0)</f>
        <v>16615</v>
      </c>
      <c r="F52" s="82">
        <f>ROUND('[2]CALENDARIO '!G56,0)</f>
        <v>15739</v>
      </c>
      <c r="G52" s="82">
        <f>ROUND('[2]CALENDARIO '!H56,0)</f>
        <v>18131</v>
      </c>
      <c r="H52" s="82">
        <f>ROUND('[2]CALENDARIO '!I56,0)-1</f>
        <v>17667</v>
      </c>
      <c r="I52" s="82">
        <f>ROUND('[2]CALENDARIO '!J56,0)</f>
        <v>18703</v>
      </c>
      <c r="J52" s="82">
        <f>ROUND('[2]CALENDARIO '!K56,0)</f>
        <v>19139</v>
      </c>
      <c r="K52" s="82">
        <f>ROUND('[2]CALENDARIO '!L56,0)</f>
        <v>19517</v>
      </c>
      <c r="L52" s="82">
        <f>ROUND('[2]CALENDARIO '!M56,0)</f>
        <v>16375</v>
      </c>
      <c r="M52" s="82">
        <f>ROUND('[2]CALENDARIO '!N56,0)</f>
        <v>13342</v>
      </c>
      <c r="N52" s="82">
        <f>ROUND('[2]CALENDARIO '!O56,0)</f>
        <v>17332</v>
      </c>
      <c r="O52" s="82">
        <f>ROUND('[2]CALENDARIO '!P56,0)</f>
        <v>17942</v>
      </c>
    </row>
    <row r="53" spans="1:15" x14ac:dyDescent="0.2">
      <c r="A53" s="80" t="s">
        <v>142</v>
      </c>
      <c r="B53" s="81" t="s">
        <v>66</v>
      </c>
      <c r="C53" s="82">
        <f t="shared" si="0"/>
        <v>148406</v>
      </c>
      <c r="D53" s="82">
        <f>ROUND('[2]CALENDARIO '!E57,0)</f>
        <v>16890</v>
      </c>
      <c r="E53" s="82">
        <f>ROUND('[2]CALENDARIO '!F57,0)</f>
        <v>11471</v>
      </c>
      <c r="F53" s="82">
        <f>ROUND('[2]CALENDARIO '!G57,0)</f>
        <v>10866</v>
      </c>
      <c r="G53" s="82">
        <f>ROUND('[2]CALENDARIO '!H57,0)</f>
        <v>12517</v>
      </c>
      <c r="H53" s="82">
        <f>ROUND('[2]CALENDARIO '!I57,0)-1</f>
        <v>12196</v>
      </c>
      <c r="I53" s="82">
        <f>ROUND('[2]CALENDARIO '!J57,0)</f>
        <v>12912</v>
      </c>
      <c r="J53" s="82">
        <f>ROUND('[2]CALENDARIO '!K57,0)</f>
        <v>13213</v>
      </c>
      <c r="K53" s="82">
        <f>ROUND('[2]CALENDARIO '!L57,0)</f>
        <v>13474</v>
      </c>
      <c r="L53" s="82">
        <f>ROUND('[2]CALENDARIO '!M57,0)</f>
        <v>11305</v>
      </c>
      <c r="M53" s="82">
        <f>ROUND('[2]CALENDARIO '!N57,0)</f>
        <v>9211</v>
      </c>
      <c r="N53" s="82">
        <f>ROUND('[2]CALENDARIO '!O57,0)</f>
        <v>11965</v>
      </c>
      <c r="O53" s="82">
        <f>ROUND('[2]CALENDARIO '!P57,0)</f>
        <v>12386</v>
      </c>
    </row>
    <row r="54" spans="1:15" x14ac:dyDescent="0.2">
      <c r="A54" s="80" t="s">
        <v>143</v>
      </c>
      <c r="B54" s="81" t="s">
        <v>67</v>
      </c>
      <c r="C54" s="82">
        <f t="shared" si="0"/>
        <v>672393</v>
      </c>
      <c r="D54" s="82">
        <f>ROUND('[2]CALENDARIO '!E58,0)</f>
        <v>76523</v>
      </c>
      <c r="E54" s="82">
        <f>ROUND('[2]CALENDARIO '!F58,0)</f>
        <v>51971</v>
      </c>
      <c r="F54" s="82">
        <f>ROUND('[2]CALENDARIO '!G58,0)</f>
        <v>49229</v>
      </c>
      <c r="G54" s="82">
        <f>ROUND('[2]CALENDARIO '!H58,0)</f>
        <v>56711</v>
      </c>
      <c r="H54" s="82">
        <f>ROUND('[2]CALENDARIO '!I58,0)</f>
        <v>55263</v>
      </c>
      <c r="I54" s="82">
        <f>ROUND('[2]CALENDARIO '!J58,0)</f>
        <v>58502</v>
      </c>
      <c r="J54" s="82">
        <f>ROUND('[2]CALENDARIO '!K58,0)</f>
        <v>59864</v>
      </c>
      <c r="K54" s="82">
        <f>ROUND('[2]CALENDARIO '!L58,0)</f>
        <v>61046</v>
      </c>
      <c r="L54" s="82">
        <f>ROUND('[2]CALENDARIO '!M58,0)+1</f>
        <v>51220</v>
      </c>
      <c r="M54" s="82">
        <f>ROUND('[2]CALENDARIO '!N58,0)</f>
        <v>41733</v>
      </c>
      <c r="N54" s="82">
        <f>ROUND('[2]CALENDARIO '!O58,0)</f>
        <v>54211</v>
      </c>
      <c r="O54" s="82">
        <f>ROUND('[2]CALENDARIO '!P58,0)</f>
        <v>56120</v>
      </c>
    </row>
    <row r="55" spans="1:15" x14ac:dyDescent="0.2">
      <c r="A55" s="80" t="s">
        <v>144</v>
      </c>
      <c r="B55" s="81" t="s">
        <v>68</v>
      </c>
      <c r="C55" s="82">
        <f t="shared" si="0"/>
        <v>220979</v>
      </c>
      <c r="D55" s="82">
        <f>ROUND('[2]CALENDARIO '!E59,0)</f>
        <v>25149</v>
      </c>
      <c r="E55" s="82">
        <f>ROUND('[2]CALENDARIO '!F59,0)</f>
        <v>17080</v>
      </c>
      <c r="F55" s="82">
        <f>ROUND('[2]CALENDARIO '!G59,0)</f>
        <v>16179</v>
      </c>
      <c r="G55" s="82">
        <f>ROUND('[2]CALENDARIO '!H59,0)</f>
        <v>18638</v>
      </c>
      <c r="H55" s="82">
        <f>ROUND('[2]CALENDARIO '!I59,0)</f>
        <v>18162</v>
      </c>
      <c r="I55" s="82">
        <f>ROUND('[2]CALENDARIO '!J59,0)</f>
        <v>19226</v>
      </c>
      <c r="J55" s="82">
        <f>ROUND('[2]CALENDARIO '!K59,0)</f>
        <v>19674</v>
      </c>
      <c r="K55" s="82">
        <f>ROUND('[2]CALENDARIO '!L59,0)</f>
        <v>20062</v>
      </c>
      <c r="L55" s="82">
        <f>ROUND('[2]CALENDARIO '!M59,0)+1</f>
        <v>16834</v>
      </c>
      <c r="M55" s="82">
        <f>ROUND('[2]CALENDARIO '!N59,0)</f>
        <v>13715</v>
      </c>
      <c r="N55" s="82">
        <f>ROUND('[2]CALENDARIO '!O59,0)</f>
        <v>17816</v>
      </c>
      <c r="O55" s="82">
        <f>ROUND('[2]CALENDARIO '!P59,0)</f>
        <v>18444</v>
      </c>
    </row>
    <row r="56" spans="1:15" x14ac:dyDescent="0.2">
      <c r="A56" s="80" t="s">
        <v>145</v>
      </c>
      <c r="B56" s="81" t="s">
        <v>69</v>
      </c>
      <c r="C56" s="82">
        <f t="shared" si="0"/>
        <v>97667</v>
      </c>
      <c r="D56" s="82">
        <f>ROUND('[2]CALENDARIO '!E60,0)</f>
        <v>11115</v>
      </c>
      <c r="E56" s="82">
        <f>ROUND('[2]CALENDARIO '!F60,0)</f>
        <v>7549</v>
      </c>
      <c r="F56" s="82">
        <f>ROUND('[2]CALENDARIO '!G60,0)</f>
        <v>7151</v>
      </c>
      <c r="G56" s="82">
        <f>ROUND('[2]CALENDARIO '!H60,0)</f>
        <v>8237</v>
      </c>
      <c r="H56" s="82">
        <f>ROUND('[2]CALENDARIO '!I60,0)</f>
        <v>8027</v>
      </c>
      <c r="I56" s="82">
        <f>ROUND('[2]CALENDARIO '!J60,0)</f>
        <v>8498</v>
      </c>
      <c r="J56" s="82">
        <f>ROUND('[2]CALENDARIO '!K60,0)</f>
        <v>8695</v>
      </c>
      <c r="K56" s="82">
        <f>ROUND('[2]CALENDARIO '!L60,0)</f>
        <v>8867</v>
      </c>
      <c r="L56" s="82">
        <f>ROUND('[2]CALENDARIO '!M60,0)</f>
        <v>7440</v>
      </c>
      <c r="M56" s="82">
        <f>ROUND('[2]CALENDARIO '!N60,0)</f>
        <v>6062</v>
      </c>
      <c r="N56" s="82">
        <f>ROUND('[2]CALENDARIO '!O60,0)</f>
        <v>7874</v>
      </c>
      <c r="O56" s="82">
        <f>ROUND('[2]CALENDARIO '!P60,0)</f>
        <v>8152</v>
      </c>
    </row>
    <row r="57" spans="1:15" x14ac:dyDescent="0.2">
      <c r="A57" s="80" t="s">
        <v>146</v>
      </c>
      <c r="B57" s="81" t="s">
        <v>70</v>
      </c>
      <c r="C57" s="82">
        <f t="shared" si="0"/>
        <v>165876</v>
      </c>
      <c r="D57" s="82">
        <f>ROUND('[2]CALENDARIO '!E61,0)</f>
        <v>18878</v>
      </c>
      <c r="E57" s="82">
        <f>ROUND('[2]CALENDARIO '!F61,0)</f>
        <v>12821</v>
      </c>
      <c r="F57" s="82">
        <f>ROUND('[2]CALENDARIO '!G61,0)</f>
        <v>12145</v>
      </c>
      <c r="G57" s="82">
        <f>ROUND('[2]CALENDARIO '!H61,0)</f>
        <v>13990</v>
      </c>
      <c r="H57" s="82">
        <f>ROUND('[2]CALENDARIO '!I61,0)</f>
        <v>13633</v>
      </c>
      <c r="I57" s="82">
        <f>ROUND('[2]CALENDARIO '!J61,0)</f>
        <v>14432</v>
      </c>
      <c r="J57" s="82">
        <f>ROUND('[2]CALENDARIO '!K61,0)</f>
        <v>14768</v>
      </c>
      <c r="K57" s="82">
        <f>ROUND('[2]CALENDARIO '!L61,0)</f>
        <v>15060</v>
      </c>
      <c r="L57" s="82">
        <f>ROUND('[2]CALENDARIO '!M61,0)</f>
        <v>12635</v>
      </c>
      <c r="M57" s="82">
        <f>ROUND('[2]CALENDARIO '!N61,0)</f>
        <v>10295</v>
      </c>
      <c r="N57" s="82">
        <f>ROUND('[2]CALENDARIO '!O61,0)</f>
        <v>13374</v>
      </c>
      <c r="O57" s="82">
        <f>ROUND('[2]CALENDARIO '!P61,0)</f>
        <v>13845</v>
      </c>
    </row>
    <row r="58" spans="1:15" x14ac:dyDescent="0.2">
      <c r="A58" s="80" t="s">
        <v>147</v>
      </c>
      <c r="B58" s="81" t="s">
        <v>71</v>
      </c>
      <c r="C58" s="82">
        <f t="shared" si="0"/>
        <v>180418</v>
      </c>
      <c r="D58" s="82">
        <f>ROUND('[2]CALENDARIO '!E62,0)</f>
        <v>20533</v>
      </c>
      <c r="E58" s="82">
        <f>ROUND('[2]CALENDARIO '!F62,0)</f>
        <v>13945</v>
      </c>
      <c r="F58" s="82">
        <f>ROUND('[2]CALENDARIO '!G62,0)</f>
        <v>13209</v>
      </c>
      <c r="G58" s="82">
        <f>ROUND('[2]CALENDARIO '!H62,0)</f>
        <v>15217</v>
      </c>
      <c r="H58" s="82">
        <f>ROUND('[2]CALENDARIO '!I62,0)</f>
        <v>14828</v>
      </c>
      <c r="I58" s="82">
        <f>ROUND('[2]CALENDARIO '!J62,0)</f>
        <v>15697</v>
      </c>
      <c r="J58" s="82">
        <f>ROUND('[2]CALENDARIO '!K62,0)</f>
        <v>16063</v>
      </c>
      <c r="K58" s="82">
        <f>ROUND('[2]CALENDARIO '!L62,0)</f>
        <v>16380</v>
      </c>
      <c r="L58" s="82">
        <f>ROUND('[2]CALENDARIO '!M62,0)</f>
        <v>13743</v>
      </c>
      <c r="M58" s="82">
        <f>ROUND('[2]CALENDARIO '!N62,0)</f>
        <v>11198</v>
      </c>
      <c r="N58" s="82">
        <f>ROUND('[2]CALENDARIO '!O62,0)+1</f>
        <v>14547</v>
      </c>
      <c r="O58" s="82">
        <f>ROUND('[2]CALENDARIO '!P62,0)</f>
        <v>15058</v>
      </c>
    </row>
    <row r="59" spans="1:15" x14ac:dyDescent="0.2">
      <c r="A59" s="80" t="s">
        <v>148</v>
      </c>
      <c r="B59" s="81" t="s">
        <v>72</v>
      </c>
      <c r="C59" s="82">
        <f t="shared" si="0"/>
        <v>172583</v>
      </c>
      <c r="D59" s="82">
        <f>ROUND('[2]CALENDARIO '!E63,0)</f>
        <v>19641</v>
      </c>
      <c r="E59" s="82">
        <f>ROUND('[2]CALENDARIO '!F63,0)</f>
        <v>13339</v>
      </c>
      <c r="F59" s="82">
        <f>ROUND('[2]CALENDARIO '!G63,0)</f>
        <v>12636</v>
      </c>
      <c r="G59" s="82">
        <f>ROUND('[2]CALENDARIO '!H63,0)</f>
        <v>14556</v>
      </c>
      <c r="H59" s="82">
        <f>ROUND('[2]CALENDARIO '!I63,0)</f>
        <v>14184</v>
      </c>
      <c r="I59" s="82">
        <f>ROUND('[2]CALENDARIO '!J63,0)</f>
        <v>15016</v>
      </c>
      <c r="J59" s="82">
        <f>ROUND('[2]CALENDARIO '!K63,0)</f>
        <v>15365</v>
      </c>
      <c r="K59" s="82">
        <f>ROUND('[2]CALENDARIO '!L63,0)</f>
        <v>15669</v>
      </c>
      <c r="L59" s="82">
        <f>ROUND('[2]CALENDARIO '!M63,0)</f>
        <v>13146</v>
      </c>
      <c r="M59" s="82">
        <f>ROUND('[2]CALENDARIO '!N63,0)</f>
        <v>10712</v>
      </c>
      <c r="N59" s="82">
        <f>ROUND('[2]CALENDARIO '!O63,0)+1</f>
        <v>13915</v>
      </c>
      <c r="O59" s="82">
        <f>ROUND('[2]CALENDARIO '!P63,0)</f>
        <v>14404</v>
      </c>
    </row>
    <row r="60" spans="1:15" x14ac:dyDescent="0.2">
      <c r="A60" s="80" t="s">
        <v>149</v>
      </c>
      <c r="B60" s="81" t="s">
        <v>73</v>
      </c>
      <c r="C60" s="82">
        <f t="shared" si="0"/>
        <v>155277</v>
      </c>
      <c r="D60" s="82">
        <f>ROUND('[2]CALENDARIO '!E64,0)</f>
        <v>17672</v>
      </c>
      <c r="E60" s="82">
        <f>ROUND('[2]CALENDARIO '!F64,0)</f>
        <v>12002</v>
      </c>
      <c r="F60" s="82">
        <f>ROUND('[2]CALENDARIO '!G64,0)</f>
        <v>11369</v>
      </c>
      <c r="G60" s="82">
        <f>ROUND('[2]CALENDARIO '!H64,0)</f>
        <v>13096</v>
      </c>
      <c r="H60" s="82">
        <f>ROUND('[2]CALENDARIO '!I64,0)</f>
        <v>12762</v>
      </c>
      <c r="I60" s="82">
        <f>ROUND('[2]CALENDARIO '!J64,0)</f>
        <v>13510</v>
      </c>
      <c r="J60" s="82">
        <f>ROUND('[2]CALENDARIO '!K64,0)</f>
        <v>13824</v>
      </c>
      <c r="K60" s="82">
        <f>ROUND('[2]CALENDARIO '!L64,0)</f>
        <v>14097</v>
      </c>
      <c r="L60" s="82">
        <f>ROUND('[2]CALENDARIO '!M64,0)</f>
        <v>11828</v>
      </c>
      <c r="M60" s="82">
        <f>ROUND('[2]CALENDARIO '!N64,0)</f>
        <v>9638</v>
      </c>
      <c r="N60" s="82">
        <f>ROUND('[2]CALENDARIO '!O64,0)</f>
        <v>12519</v>
      </c>
      <c r="O60" s="82">
        <f>ROUND('[2]CALENDARIO '!P64,0)</f>
        <v>12960</v>
      </c>
    </row>
    <row r="61" spans="1:15" x14ac:dyDescent="0.2">
      <c r="A61" s="80" t="s">
        <v>150</v>
      </c>
      <c r="B61" s="81" t="s">
        <v>74</v>
      </c>
      <c r="C61" s="82">
        <f t="shared" si="0"/>
        <v>142772</v>
      </c>
      <c r="D61" s="82">
        <f>ROUND('[2]CALENDARIO '!E65,0)</f>
        <v>16249</v>
      </c>
      <c r="E61" s="82">
        <f>ROUND('[2]CALENDARIO '!F65,0)</f>
        <v>11035</v>
      </c>
      <c r="F61" s="82">
        <f>ROUND('[2]CALENDARIO '!G65,0)</f>
        <v>10453</v>
      </c>
      <c r="G61" s="82">
        <f>ROUND('[2]CALENDARIO '!H65,0)</f>
        <v>12042</v>
      </c>
      <c r="H61" s="82">
        <f>ROUND('[2]CALENDARIO '!I65,0)</f>
        <v>11734</v>
      </c>
      <c r="I61" s="82">
        <f>ROUND('[2]CALENDARIO '!J65,0)</f>
        <v>12422</v>
      </c>
      <c r="J61" s="82">
        <f>ROUND('[2]CALENDARIO '!K65,0)</f>
        <v>12711</v>
      </c>
      <c r="K61" s="82">
        <f>ROUND('[2]CALENDARIO '!L65,0)</f>
        <v>12962</v>
      </c>
      <c r="L61" s="82">
        <f>ROUND('[2]CALENDARIO '!M65,0)</f>
        <v>10876</v>
      </c>
      <c r="M61" s="82">
        <f>ROUND('[2]CALENDARIO '!N65,0)</f>
        <v>8861</v>
      </c>
      <c r="N61" s="82">
        <f>ROUND('[2]CALENDARIO '!O65,0)</f>
        <v>11511</v>
      </c>
      <c r="O61" s="82">
        <f>ROUND('[2]CALENDARIO '!P65,0)</f>
        <v>11916</v>
      </c>
    </row>
    <row r="62" spans="1:15" x14ac:dyDescent="0.2">
      <c r="A62" s="80" t="s">
        <v>151</v>
      </c>
      <c r="B62" s="81" t="s">
        <v>75</v>
      </c>
      <c r="C62" s="82">
        <f t="shared" si="0"/>
        <v>232103</v>
      </c>
      <c r="D62" s="82">
        <f>ROUND('[2]CALENDARIO '!E66,0)</f>
        <v>26415</v>
      </c>
      <c r="E62" s="82">
        <f>ROUND('[2]CALENDARIO '!F66,0)</f>
        <v>17940</v>
      </c>
      <c r="F62" s="82">
        <f>ROUND('[2]CALENDARIO '!G66,0)-1</f>
        <v>16992</v>
      </c>
      <c r="G62" s="82">
        <f>ROUND('[2]CALENDARIO '!H66,0)-1</f>
        <v>19575</v>
      </c>
      <c r="H62" s="82">
        <f>ROUND('[2]CALENDARIO '!I66,0)</f>
        <v>19076</v>
      </c>
      <c r="I62" s="82">
        <f>ROUND('[2]CALENDARIO '!J66,0)+2</f>
        <v>20196</v>
      </c>
      <c r="J62" s="82">
        <f>ROUND('[2]CALENDARIO '!K66,0)+2</f>
        <v>20666</v>
      </c>
      <c r="K62" s="82">
        <f>ROUND('[2]CALENDARIO '!L66,0)</f>
        <v>21072</v>
      </c>
      <c r="L62" s="82">
        <f>ROUND('[2]CALENDARIO '!M66,0)</f>
        <v>17680</v>
      </c>
      <c r="M62" s="82">
        <f>ROUND('[2]CALENDARIO '!N66,0)</f>
        <v>14406</v>
      </c>
      <c r="N62" s="82">
        <f>ROUND('[2]CALENDARIO '!O66,0)</f>
        <v>18713</v>
      </c>
      <c r="O62" s="82">
        <f>ROUND('[2]CALENDARIO '!P66,0)</f>
        <v>19372</v>
      </c>
    </row>
    <row r="63" spans="1:15" x14ac:dyDescent="0.2">
      <c r="A63" s="80" t="s">
        <v>152</v>
      </c>
      <c r="B63" s="81" t="s">
        <v>76</v>
      </c>
      <c r="C63" s="82">
        <f t="shared" si="0"/>
        <v>243840</v>
      </c>
      <c r="D63" s="82">
        <f>ROUND('[2]CALENDARIO '!E67,0)</f>
        <v>27751</v>
      </c>
      <c r="E63" s="82">
        <f>ROUND('[2]CALENDARIO '!F67,0)</f>
        <v>18847</v>
      </c>
      <c r="F63" s="82">
        <f>ROUND('[2]CALENDARIO '!G67,0)</f>
        <v>17853</v>
      </c>
      <c r="G63" s="82">
        <f>ROUND('[2]CALENDARIO '!H67,0)</f>
        <v>20566</v>
      </c>
      <c r="H63" s="82">
        <f>ROUND('[2]CALENDARIO '!I67,0)</f>
        <v>20041</v>
      </c>
      <c r="I63" s="82">
        <f>ROUND('[2]CALENDARIO '!J67,0)</f>
        <v>21216</v>
      </c>
      <c r="J63" s="82">
        <f>ROUND('[2]CALENDARIO '!K67,0)</f>
        <v>21709</v>
      </c>
      <c r="K63" s="82">
        <f>ROUND('[2]CALENDARIO '!L67,0)</f>
        <v>22138</v>
      </c>
      <c r="L63" s="82">
        <f>ROUND('[2]CALENDARIO '!M67,0)</f>
        <v>18574</v>
      </c>
      <c r="M63" s="82">
        <f>ROUND('[2]CALENDARIO '!N67,0)</f>
        <v>15134</v>
      </c>
      <c r="N63" s="82">
        <f>ROUND('[2]CALENDARIO '!O67,0)</f>
        <v>19659</v>
      </c>
      <c r="O63" s="82">
        <f>ROUND('[2]CALENDARIO '!P67,0)</f>
        <v>20352</v>
      </c>
    </row>
    <row r="64" spans="1:15" ht="13.5" thickBot="1" x14ac:dyDescent="0.25">
      <c r="A64" s="83" t="s">
        <v>153</v>
      </c>
      <c r="B64" s="84" t="s">
        <v>77</v>
      </c>
      <c r="C64" s="85">
        <f t="shared" si="0"/>
        <v>102566</v>
      </c>
      <c r="D64" s="85">
        <f>ROUND('[2]CALENDARIO '!E68,0)</f>
        <v>11673</v>
      </c>
      <c r="E64" s="85">
        <f>ROUND('[2]CALENDARIO '!F68,0)</f>
        <v>7928</v>
      </c>
      <c r="F64" s="85">
        <f>ROUND('[2]CALENDARIO '!G68,0)</f>
        <v>7509</v>
      </c>
      <c r="G64" s="85">
        <f>ROUND('[2]CALENDARIO '!H68,0)</f>
        <v>8651</v>
      </c>
      <c r="H64" s="85">
        <f>ROUND('[2]CALENDARIO '!I68,0)</f>
        <v>8430</v>
      </c>
      <c r="I64" s="85">
        <f>ROUND('[2]CALENDARIO '!J68,0)</f>
        <v>8924</v>
      </c>
      <c r="J64" s="85">
        <f>ROUND('[2]CALENDARIO '!K68,0)</f>
        <v>9132</v>
      </c>
      <c r="K64" s="85">
        <f>ROUND('[2]CALENDARIO '!L68,0)</f>
        <v>9312</v>
      </c>
      <c r="L64" s="85">
        <f>ROUND('[2]CALENDARIO '!M68,0)</f>
        <v>7813</v>
      </c>
      <c r="M64" s="85">
        <f>ROUND('[2]CALENDARIO '!N68,0)</f>
        <v>6366</v>
      </c>
      <c r="N64" s="85">
        <f>ROUND('[2]CALENDARIO '!O68,0)</f>
        <v>8269</v>
      </c>
      <c r="O64" s="85">
        <f>ROUND('[2]CALENDARIO '!P68,0)-2</f>
        <v>8559</v>
      </c>
    </row>
    <row r="65" spans="1:15" ht="13.5" thickBot="1" x14ac:dyDescent="0.25">
      <c r="A65" s="86"/>
      <c r="B65" s="87" t="s">
        <v>154</v>
      </c>
      <c r="C65" s="88">
        <f t="shared" ref="C65:O65" si="1">SUM(C5:C64)</f>
        <v>10712642</v>
      </c>
      <c r="D65" s="88">
        <f t="shared" si="1"/>
        <v>1219174</v>
      </c>
      <c r="E65" s="88">
        <f t="shared" si="1"/>
        <v>828014</v>
      </c>
      <c r="F65" s="88">
        <f t="shared" si="1"/>
        <v>784328</v>
      </c>
      <c r="G65" s="88">
        <f t="shared" si="1"/>
        <v>903524</v>
      </c>
      <c r="H65" s="88">
        <f t="shared" si="1"/>
        <v>880456</v>
      </c>
      <c r="I65" s="88">
        <f t="shared" si="1"/>
        <v>932066</v>
      </c>
      <c r="J65" s="88">
        <f t="shared" si="1"/>
        <v>953756</v>
      </c>
      <c r="K65" s="88">
        <f t="shared" si="1"/>
        <v>972589</v>
      </c>
      <c r="L65" s="88">
        <f t="shared" si="1"/>
        <v>816024</v>
      </c>
      <c r="M65" s="88">
        <f t="shared" si="1"/>
        <v>664898</v>
      </c>
      <c r="N65" s="88">
        <f t="shared" si="1"/>
        <v>863700</v>
      </c>
      <c r="O65" s="88">
        <f t="shared" si="1"/>
        <v>894113</v>
      </c>
    </row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0B8EF-1FC0-4826-A1F4-EEAC954B40BB}">
  <dimension ref="A1:O69"/>
  <sheetViews>
    <sheetView workbookViewId="0">
      <selection activeCell="A4" sqref="A4:A5"/>
    </sheetView>
  </sheetViews>
  <sheetFormatPr baseColWidth="10" defaultRowHeight="12.75" x14ac:dyDescent="0.2"/>
  <cols>
    <col min="1" max="1" width="4" style="29" bestFit="1" customWidth="1"/>
    <col min="2" max="2" width="24.140625" style="29" bestFit="1" customWidth="1"/>
    <col min="3" max="3" width="16.85546875" style="29" bestFit="1" customWidth="1"/>
    <col min="4" max="4" width="14.28515625" style="29" bestFit="1" customWidth="1"/>
    <col min="5" max="5" width="15.28515625" style="29" bestFit="1" customWidth="1"/>
    <col min="6" max="6" width="14.28515625" style="29" bestFit="1" customWidth="1"/>
    <col min="7" max="7" width="13.42578125" style="29" customWidth="1"/>
    <col min="8" max="9" width="15.28515625" style="29" bestFit="1" customWidth="1"/>
    <col min="10" max="10" width="14.28515625" style="29" bestFit="1" customWidth="1"/>
    <col min="11" max="11" width="15.28515625" style="29" bestFit="1" customWidth="1"/>
    <col min="12" max="15" width="14.28515625" style="29" bestFit="1" customWidth="1"/>
    <col min="16" max="235" width="11.42578125" style="29"/>
    <col min="236" max="236" width="4" style="29" bestFit="1" customWidth="1"/>
    <col min="237" max="237" width="24.140625" style="29" bestFit="1" customWidth="1"/>
    <col min="238" max="238" width="16.85546875" style="29" bestFit="1" customWidth="1"/>
    <col min="239" max="239" width="14.28515625" style="29" bestFit="1" customWidth="1"/>
    <col min="240" max="240" width="15.28515625" style="29" bestFit="1" customWidth="1"/>
    <col min="241" max="241" width="14.28515625" style="29" bestFit="1" customWidth="1"/>
    <col min="242" max="242" width="13.42578125" style="29" customWidth="1"/>
    <col min="243" max="244" width="15.28515625" style="29" bestFit="1" customWidth="1"/>
    <col min="245" max="245" width="14.28515625" style="29" bestFit="1" customWidth="1"/>
    <col min="246" max="246" width="15.28515625" style="29" bestFit="1" customWidth="1"/>
    <col min="247" max="250" width="14.28515625" style="29" bestFit="1" customWidth="1"/>
    <col min="251" max="251" width="16.85546875" style="29" bestFit="1" customWidth="1"/>
    <col min="252" max="252" width="13.85546875" style="29" bestFit="1" customWidth="1"/>
    <col min="253" max="253" width="11.42578125" style="29"/>
    <col min="254" max="254" width="4" style="29" bestFit="1" customWidth="1"/>
    <col min="255" max="255" width="24.140625" style="29" bestFit="1" customWidth="1"/>
    <col min="256" max="257" width="11.42578125" style="29"/>
    <col min="258" max="258" width="13.7109375" style="29" bestFit="1" customWidth="1"/>
    <col min="259" max="261" width="11.42578125" style="29"/>
    <col min="262" max="262" width="13.7109375" style="29" bestFit="1" customWidth="1"/>
    <col min="263" max="264" width="11.42578125" style="29"/>
    <col min="265" max="265" width="13.7109375" style="29" bestFit="1" customWidth="1"/>
    <col min="266" max="491" width="11.42578125" style="29"/>
    <col min="492" max="492" width="4" style="29" bestFit="1" customWidth="1"/>
    <col min="493" max="493" width="24.140625" style="29" bestFit="1" customWidth="1"/>
    <col min="494" max="494" width="16.85546875" style="29" bestFit="1" customWidth="1"/>
    <col min="495" max="495" width="14.28515625" style="29" bestFit="1" customWidth="1"/>
    <col min="496" max="496" width="15.28515625" style="29" bestFit="1" customWidth="1"/>
    <col min="497" max="497" width="14.28515625" style="29" bestFit="1" customWidth="1"/>
    <col min="498" max="498" width="13.42578125" style="29" customWidth="1"/>
    <col min="499" max="500" width="15.28515625" style="29" bestFit="1" customWidth="1"/>
    <col min="501" max="501" width="14.28515625" style="29" bestFit="1" customWidth="1"/>
    <col min="502" max="502" width="15.28515625" style="29" bestFit="1" customWidth="1"/>
    <col min="503" max="506" width="14.28515625" style="29" bestFit="1" customWidth="1"/>
    <col min="507" max="507" width="16.85546875" style="29" bestFit="1" customWidth="1"/>
    <col min="508" max="508" width="13.85546875" style="29" bestFit="1" customWidth="1"/>
    <col min="509" max="509" width="11.42578125" style="29"/>
    <col min="510" max="510" width="4" style="29" bestFit="1" customWidth="1"/>
    <col min="511" max="511" width="24.140625" style="29" bestFit="1" customWidth="1"/>
    <col min="512" max="513" width="11.42578125" style="29"/>
    <col min="514" max="514" width="13.7109375" style="29" bestFit="1" customWidth="1"/>
    <col min="515" max="517" width="11.42578125" style="29"/>
    <col min="518" max="518" width="13.7109375" style="29" bestFit="1" customWidth="1"/>
    <col min="519" max="520" width="11.42578125" style="29"/>
    <col min="521" max="521" width="13.7109375" style="29" bestFit="1" customWidth="1"/>
    <col min="522" max="747" width="11.42578125" style="29"/>
    <col min="748" max="748" width="4" style="29" bestFit="1" customWidth="1"/>
    <col min="749" max="749" width="24.140625" style="29" bestFit="1" customWidth="1"/>
    <col min="750" max="750" width="16.85546875" style="29" bestFit="1" customWidth="1"/>
    <col min="751" max="751" width="14.28515625" style="29" bestFit="1" customWidth="1"/>
    <col min="752" max="752" width="15.28515625" style="29" bestFit="1" customWidth="1"/>
    <col min="753" max="753" width="14.28515625" style="29" bestFit="1" customWidth="1"/>
    <col min="754" max="754" width="13.42578125" style="29" customWidth="1"/>
    <col min="755" max="756" width="15.28515625" style="29" bestFit="1" customWidth="1"/>
    <col min="757" max="757" width="14.28515625" style="29" bestFit="1" customWidth="1"/>
    <col min="758" max="758" width="15.28515625" style="29" bestFit="1" customWidth="1"/>
    <col min="759" max="762" width="14.28515625" style="29" bestFit="1" customWidth="1"/>
    <col min="763" max="763" width="16.85546875" style="29" bestFit="1" customWidth="1"/>
    <col min="764" max="764" width="13.85546875" style="29" bestFit="1" customWidth="1"/>
    <col min="765" max="765" width="11.42578125" style="29"/>
    <col min="766" max="766" width="4" style="29" bestFit="1" customWidth="1"/>
    <col min="767" max="767" width="24.140625" style="29" bestFit="1" customWidth="1"/>
    <col min="768" max="769" width="11.42578125" style="29"/>
    <col min="770" max="770" width="13.7109375" style="29" bestFit="1" customWidth="1"/>
    <col min="771" max="773" width="11.42578125" style="29"/>
    <col min="774" max="774" width="13.7109375" style="29" bestFit="1" customWidth="1"/>
    <col min="775" max="776" width="11.42578125" style="29"/>
    <col min="777" max="777" width="13.7109375" style="29" bestFit="1" customWidth="1"/>
    <col min="778" max="1003" width="11.42578125" style="29"/>
    <col min="1004" max="1004" width="4" style="29" bestFit="1" customWidth="1"/>
    <col min="1005" max="1005" width="24.140625" style="29" bestFit="1" customWidth="1"/>
    <col min="1006" max="1006" width="16.85546875" style="29" bestFit="1" customWidth="1"/>
    <col min="1007" max="1007" width="14.28515625" style="29" bestFit="1" customWidth="1"/>
    <col min="1008" max="1008" width="15.28515625" style="29" bestFit="1" customWidth="1"/>
    <col min="1009" max="1009" width="14.28515625" style="29" bestFit="1" customWidth="1"/>
    <col min="1010" max="1010" width="13.42578125" style="29" customWidth="1"/>
    <col min="1011" max="1012" width="15.28515625" style="29" bestFit="1" customWidth="1"/>
    <col min="1013" max="1013" width="14.28515625" style="29" bestFit="1" customWidth="1"/>
    <col min="1014" max="1014" width="15.28515625" style="29" bestFit="1" customWidth="1"/>
    <col min="1015" max="1018" width="14.28515625" style="29" bestFit="1" customWidth="1"/>
    <col min="1019" max="1019" width="16.85546875" style="29" bestFit="1" customWidth="1"/>
    <col min="1020" max="1020" width="13.85546875" style="29" bestFit="1" customWidth="1"/>
    <col min="1021" max="1021" width="11.42578125" style="29"/>
    <col min="1022" max="1022" width="4" style="29" bestFit="1" customWidth="1"/>
    <col min="1023" max="1023" width="24.140625" style="29" bestFit="1" customWidth="1"/>
    <col min="1024" max="1025" width="11.42578125" style="29"/>
    <col min="1026" max="1026" width="13.7109375" style="29" bestFit="1" customWidth="1"/>
    <col min="1027" max="1029" width="11.42578125" style="29"/>
    <col min="1030" max="1030" width="13.7109375" style="29" bestFit="1" customWidth="1"/>
    <col min="1031" max="1032" width="11.42578125" style="29"/>
    <col min="1033" max="1033" width="13.7109375" style="29" bestFit="1" customWidth="1"/>
    <col min="1034" max="1259" width="11.42578125" style="29"/>
    <col min="1260" max="1260" width="4" style="29" bestFit="1" customWidth="1"/>
    <col min="1261" max="1261" width="24.140625" style="29" bestFit="1" customWidth="1"/>
    <col min="1262" max="1262" width="16.85546875" style="29" bestFit="1" customWidth="1"/>
    <col min="1263" max="1263" width="14.28515625" style="29" bestFit="1" customWidth="1"/>
    <col min="1264" max="1264" width="15.28515625" style="29" bestFit="1" customWidth="1"/>
    <col min="1265" max="1265" width="14.28515625" style="29" bestFit="1" customWidth="1"/>
    <col min="1266" max="1266" width="13.42578125" style="29" customWidth="1"/>
    <col min="1267" max="1268" width="15.28515625" style="29" bestFit="1" customWidth="1"/>
    <col min="1269" max="1269" width="14.28515625" style="29" bestFit="1" customWidth="1"/>
    <col min="1270" max="1270" width="15.28515625" style="29" bestFit="1" customWidth="1"/>
    <col min="1271" max="1274" width="14.28515625" style="29" bestFit="1" customWidth="1"/>
    <col min="1275" max="1275" width="16.85546875" style="29" bestFit="1" customWidth="1"/>
    <col min="1276" max="1276" width="13.85546875" style="29" bestFit="1" customWidth="1"/>
    <col min="1277" max="1277" width="11.42578125" style="29"/>
    <col min="1278" max="1278" width="4" style="29" bestFit="1" customWidth="1"/>
    <col min="1279" max="1279" width="24.140625" style="29" bestFit="1" customWidth="1"/>
    <col min="1280" max="1281" width="11.42578125" style="29"/>
    <col min="1282" max="1282" width="13.7109375" style="29" bestFit="1" customWidth="1"/>
    <col min="1283" max="1285" width="11.42578125" style="29"/>
    <col min="1286" max="1286" width="13.7109375" style="29" bestFit="1" customWidth="1"/>
    <col min="1287" max="1288" width="11.42578125" style="29"/>
    <col min="1289" max="1289" width="13.7109375" style="29" bestFit="1" customWidth="1"/>
    <col min="1290" max="1515" width="11.42578125" style="29"/>
    <col min="1516" max="1516" width="4" style="29" bestFit="1" customWidth="1"/>
    <col min="1517" max="1517" width="24.140625" style="29" bestFit="1" customWidth="1"/>
    <col min="1518" max="1518" width="16.85546875" style="29" bestFit="1" customWidth="1"/>
    <col min="1519" max="1519" width="14.28515625" style="29" bestFit="1" customWidth="1"/>
    <col min="1520" max="1520" width="15.28515625" style="29" bestFit="1" customWidth="1"/>
    <col min="1521" max="1521" width="14.28515625" style="29" bestFit="1" customWidth="1"/>
    <col min="1522" max="1522" width="13.42578125" style="29" customWidth="1"/>
    <col min="1523" max="1524" width="15.28515625" style="29" bestFit="1" customWidth="1"/>
    <col min="1525" max="1525" width="14.28515625" style="29" bestFit="1" customWidth="1"/>
    <col min="1526" max="1526" width="15.28515625" style="29" bestFit="1" customWidth="1"/>
    <col min="1527" max="1530" width="14.28515625" style="29" bestFit="1" customWidth="1"/>
    <col min="1531" max="1531" width="16.85546875" style="29" bestFit="1" customWidth="1"/>
    <col min="1532" max="1532" width="13.85546875" style="29" bestFit="1" customWidth="1"/>
    <col min="1533" max="1533" width="11.42578125" style="29"/>
    <col min="1534" max="1534" width="4" style="29" bestFit="1" customWidth="1"/>
    <col min="1535" max="1535" width="24.140625" style="29" bestFit="1" customWidth="1"/>
    <col min="1536" max="1537" width="11.42578125" style="29"/>
    <col min="1538" max="1538" width="13.7109375" style="29" bestFit="1" customWidth="1"/>
    <col min="1539" max="1541" width="11.42578125" style="29"/>
    <col min="1542" max="1542" width="13.7109375" style="29" bestFit="1" customWidth="1"/>
    <col min="1543" max="1544" width="11.42578125" style="29"/>
    <col min="1545" max="1545" width="13.7109375" style="29" bestFit="1" customWidth="1"/>
    <col min="1546" max="1771" width="11.42578125" style="29"/>
    <col min="1772" max="1772" width="4" style="29" bestFit="1" customWidth="1"/>
    <col min="1773" max="1773" width="24.140625" style="29" bestFit="1" customWidth="1"/>
    <col min="1774" max="1774" width="16.85546875" style="29" bestFit="1" customWidth="1"/>
    <col min="1775" max="1775" width="14.28515625" style="29" bestFit="1" customWidth="1"/>
    <col min="1776" max="1776" width="15.28515625" style="29" bestFit="1" customWidth="1"/>
    <col min="1777" max="1777" width="14.28515625" style="29" bestFit="1" customWidth="1"/>
    <col min="1778" max="1778" width="13.42578125" style="29" customWidth="1"/>
    <col min="1779" max="1780" width="15.28515625" style="29" bestFit="1" customWidth="1"/>
    <col min="1781" max="1781" width="14.28515625" style="29" bestFit="1" customWidth="1"/>
    <col min="1782" max="1782" width="15.28515625" style="29" bestFit="1" customWidth="1"/>
    <col min="1783" max="1786" width="14.28515625" style="29" bestFit="1" customWidth="1"/>
    <col min="1787" max="1787" width="16.85546875" style="29" bestFit="1" customWidth="1"/>
    <col min="1788" max="1788" width="13.85546875" style="29" bestFit="1" customWidth="1"/>
    <col min="1789" max="1789" width="11.42578125" style="29"/>
    <col min="1790" max="1790" width="4" style="29" bestFit="1" customWidth="1"/>
    <col min="1791" max="1791" width="24.140625" style="29" bestFit="1" customWidth="1"/>
    <col min="1792" max="1793" width="11.42578125" style="29"/>
    <col min="1794" max="1794" width="13.7109375" style="29" bestFit="1" customWidth="1"/>
    <col min="1795" max="1797" width="11.42578125" style="29"/>
    <col min="1798" max="1798" width="13.7109375" style="29" bestFit="1" customWidth="1"/>
    <col min="1799" max="1800" width="11.42578125" style="29"/>
    <col min="1801" max="1801" width="13.7109375" style="29" bestFit="1" customWidth="1"/>
    <col min="1802" max="2027" width="11.42578125" style="29"/>
    <col min="2028" max="2028" width="4" style="29" bestFit="1" customWidth="1"/>
    <col min="2029" max="2029" width="24.140625" style="29" bestFit="1" customWidth="1"/>
    <col min="2030" max="2030" width="16.85546875" style="29" bestFit="1" customWidth="1"/>
    <col min="2031" max="2031" width="14.28515625" style="29" bestFit="1" customWidth="1"/>
    <col min="2032" max="2032" width="15.28515625" style="29" bestFit="1" customWidth="1"/>
    <col min="2033" max="2033" width="14.28515625" style="29" bestFit="1" customWidth="1"/>
    <col min="2034" max="2034" width="13.42578125" style="29" customWidth="1"/>
    <col min="2035" max="2036" width="15.28515625" style="29" bestFit="1" customWidth="1"/>
    <col min="2037" max="2037" width="14.28515625" style="29" bestFit="1" customWidth="1"/>
    <col min="2038" max="2038" width="15.28515625" style="29" bestFit="1" customWidth="1"/>
    <col min="2039" max="2042" width="14.28515625" style="29" bestFit="1" customWidth="1"/>
    <col min="2043" max="2043" width="16.85546875" style="29" bestFit="1" customWidth="1"/>
    <col min="2044" max="2044" width="13.85546875" style="29" bestFit="1" customWidth="1"/>
    <col min="2045" max="2045" width="11.42578125" style="29"/>
    <col min="2046" max="2046" width="4" style="29" bestFit="1" customWidth="1"/>
    <col min="2047" max="2047" width="24.140625" style="29" bestFit="1" customWidth="1"/>
    <col min="2048" max="2049" width="11.42578125" style="29"/>
    <col min="2050" max="2050" width="13.7109375" style="29" bestFit="1" customWidth="1"/>
    <col min="2051" max="2053" width="11.42578125" style="29"/>
    <col min="2054" max="2054" width="13.7109375" style="29" bestFit="1" customWidth="1"/>
    <col min="2055" max="2056" width="11.42578125" style="29"/>
    <col min="2057" max="2057" width="13.7109375" style="29" bestFit="1" customWidth="1"/>
    <col min="2058" max="2283" width="11.42578125" style="29"/>
    <col min="2284" max="2284" width="4" style="29" bestFit="1" customWidth="1"/>
    <col min="2285" max="2285" width="24.140625" style="29" bestFit="1" customWidth="1"/>
    <col min="2286" max="2286" width="16.85546875" style="29" bestFit="1" customWidth="1"/>
    <col min="2287" max="2287" width="14.28515625" style="29" bestFit="1" customWidth="1"/>
    <col min="2288" max="2288" width="15.28515625" style="29" bestFit="1" customWidth="1"/>
    <col min="2289" max="2289" width="14.28515625" style="29" bestFit="1" customWidth="1"/>
    <col min="2290" max="2290" width="13.42578125" style="29" customWidth="1"/>
    <col min="2291" max="2292" width="15.28515625" style="29" bestFit="1" customWidth="1"/>
    <col min="2293" max="2293" width="14.28515625" style="29" bestFit="1" customWidth="1"/>
    <col min="2294" max="2294" width="15.28515625" style="29" bestFit="1" customWidth="1"/>
    <col min="2295" max="2298" width="14.28515625" style="29" bestFit="1" customWidth="1"/>
    <col min="2299" max="2299" width="16.85546875" style="29" bestFit="1" customWidth="1"/>
    <col min="2300" max="2300" width="13.85546875" style="29" bestFit="1" customWidth="1"/>
    <col min="2301" max="2301" width="11.42578125" style="29"/>
    <col min="2302" max="2302" width="4" style="29" bestFit="1" customWidth="1"/>
    <col min="2303" max="2303" width="24.140625" style="29" bestFit="1" customWidth="1"/>
    <col min="2304" max="2305" width="11.42578125" style="29"/>
    <col min="2306" max="2306" width="13.7109375" style="29" bestFit="1" customWidth="1"/>
    <col min="2307" max="2309" width="11.42578125" style="29"/>
    <col min="2310" max="2310" width="13.7109375" style="29" bestFit="1" customWidth="1"/>
    <col min="2311" max="2312" width="11.42578125" style="29"/>
    <col min="2313" max="2313" width="13.7109375" style="29" bestFit="1" customWidth="1"/>
    <col min="2314" max="2539" width="11.42578125" style="29"/>
    <col min="2540" max="2540" width="4" style="29" bestFit="1" customWidth="1"/>
    <col min="2541" max="2541" width="24.140625" style="29" bestFit="1" customWidth="1"/>
    <col min="2542" max="2542" width="16.85546875" style="29" bestFit="1" customWidth="1"/>
    <col min="2543" max="2543" width="14.28515625" style="29" bestFit="1" customWidth="1"/>
    <col min="2544" max="2544" width="15.28515625" style="29" bestFit="1" customWidth="1"/>
    <col min="2545" max="2545" width="14.28515625" style="29" bestFit="1" customWidth="1"/>
    <col min="2546" max="2546" width="13.42578125" style="29" customWidth="1"/>
    <col min="2547" max="2548" width="15.28515625" style="29" bestFit="1" customWidth="1"/>
    <col min="2549" max="2549" width="14.28515625" style="29" bestFit="1" customWidth="1"/>
    <col min="2550" max="2550" width="15.28515625" style="29" bestFit="1" customWidth="1"/>
    <col min="2551" max="2554" width="14.28515625" style="29" bestFit="1" customWidth="1"/>
    <col min="2555" max="2555" width="16.85546875" style="29" bestFit="1" customWidth="1"/>
    <col min="2556" max="2556" width="13.85546875" style="29" bestFit="1" customWidth="1"/>
    <col min="2557" max="2557" width="11.42578125" style="29"/>
    <col min="2558" max="2558" width="4" style="29" bestFit="1" customWidth="1"/>
    <col min="2559" max="2559" width="24.140625" style="29" bestFit="1" customWidth="1"/>
    <col min="2560" max="2561" width="11.42578125" style="29"/>
    <col min="2562" max="2562" width="13.7109375" style="29" bestFit="1" customWidth="1"/>
    <col min="2563" max="2565" width="11.42578125" style="29"/>
    <col min="2566" max="2566" width="13.7109375" style="29" bestFit="1" customWidth="1"/>
    <col min="2567" max="2568" width="11.42578125" style="29"/>
    <col min="2569" max="2569" width="13.7109375" style="29" bestFit="1" customWidth="1"/>
    <col min="2570" max="2795" width="11.42578125" style="29"/>
    <col min="2796" max="2796" width="4" style="29" bestFit="1" customWidth="1"/>
    <col min="2797" max="2797" width="24.140625" style="29" bestFit="1" customWidth="1"/>
    <col min="2798" max="2798" width="16.85546875" style="29" bestFit="1" customWidth="1"/>
    <col min="2799" max="2799" width="14.28515625" style="29" bestFit="1" customWidth="1"/>
    <col min="2800" max="2800" width="15.28515625" style="29" bestFit="1" customWidth="1"/>
    <col min="2801" max="2801" width="14.28515625" style="29" bestFit="1" customWidth="1"/>
    <col min="2802" max="2802" width="13.42578125" style="29" customWidth="1"/>
    <col min="2803" max="2804" width="15.28515625" style="29" bestFit="1" customWidth="1"/>
    <col min="2805" max="2805" width="14.28515625" style="29" bestFit="1" customWidth="1"/>
    <col min="2806" max="2806" width="15.28515625" style="29" bestFit="1" customWidth="1"/>
    <col min="2807" max="2810" width="14.28515625" style="29" bestFit="1" customWidth="1"/>
    <col min="2811" max="2811" width="16.85546875" style="29" bestFit="1" customWidth="1"/>
    <col min="2812" max="2812" width="13.85546875" style="29" bestFit="1" customWidth="1"/>
    <col min="2813" max="2813" width="11.42578125" style="29"/>
    <col min="2814" max="2814" width="4" style="29" bestFit="1" customWidth="1"/>
    <col min="2815" max="2815" width="24.140625" style="29" bestFit="1" customWidth="1"/>
    <col min="2816" max="2817" width="11.42578125" style="29"/>
    <col min="2818" max="2818" width="13.7109375" style="29" bestFit="1" customWidth="1"/>
    <col min="2819" max="2821" width="11.42578125" style="29"/>
    <col min="2822" max="2822" width="13.7109375" style="29" bestFit="1" customWidth="1"/>
    <col min="2823" max="2824" width="11.42578125" style="29"/>
    <col min="2825" max="2825" width="13.7109375" style="29" bestFit="1" customWidth="1"/>
    <col min="2826" max="3051" width="11.42578125" style="29"/>
    <col min="3052" max="3052" width="4" style="29" bestFit="1" customWidth="1"/>
    <col min="3053" max="3053" width="24.140625" style="29" bestFit="1" customWidth="1"/>
    <col min="3054" max="3054" width="16.85546875" style="29" bestFit="1" customWidth="1"/>
    <col min="3055" max="3055" width="14.28515625" style="29" bestFit="1" customWidth="1"/>
    <col min="3056" max="3056" width="15.28515625" style="29" bestFit="1" customWidth="1"/>
    <col min="3057" max="3057" width="14.28515625" style="29" bestFit="1" customWidth="1"/>
    <col min="3058" max="3058" width="13.42578125" style="29" customWidth="1"/>
    <col min="3059" max="3060" width="15.28515625" style="29" bestFit="1" customWidth="1"/>
    <col min="3061" max="3061" width="14.28515625" style="29" bestFit="1" customWidth="1"/>
    <col min="3062" max="3062" width="15.28515625" style="29" bestFit="1" customWidth="1"/>
    <col min="3063" max="3066" width="14.28515625" style="29" bestFit="1" customWidth="1"/>
    <col min="3067" max="3067" width="16.85546875" style="29" bestFit="1" customWidth="1"/>
    <col min="3068" max="3068" width="13.85546875" style="29" bestFit="1" customWidth="1"/>
    <col min="3069" max="3069" width="11.42578125" style="29"/>
    <col min="3070" max="3070" width="4" style="29" bestFit="1" customWidth="1"/>
    <col min="3071" max="3071" width="24.140625" style="29" bestFit="1" customWidth="1"/>
    <col min="3072" max="3073" width="11.42578125" style="29"/>
    <col min="3074" max="3074" width="13.7109375" style="29" bestFit="1" customWidth="1"/>
    <col min="3075" max="3077" width="11.42578125" style="29"/>
    <col min="3078" max="3078" width="13.7109375" style="29" bestFit="1" customWidth="1"/>
    <col min="3079" max="3080" width="11.42578125" style="29"/>
    <col min="3081" max="3081" width="13.7109375" style="29" bestFit="1" customWidth="1"/>
    <col min="3082" max="3307" width="11.42578125" style="29"/>
    <col min="3308" max="3308" width="4" style="29" bestFit="1" customWidth="1"/>
    <col min="3309" max="3309" width="24.140625" style="29" bestFit="1" customWidth="1"/>
    <col min="3310" max="3310" width="16.85546875" style="29" bestFit="1" customWidth="1"/>
    <col min="3311" max="3311" width="14.28515625" style="29" bestFit="1" customWidth="1"/>
    <col min="3312" max="3312" width="15.28515625" style="29" bestFit="1" customWidth="1"/>
    <col min="3313" max="3313" width="14.28515625" style="29" bestFit="1" customWidth="1"/>
    <col min="3314" max="3314" width="13.42578125" style="29" customWidth="1"/>
    <col min="3315" max="3316" width="15.28515625" style="29" bestFit="1" customWidth="1"/>
    <col min="3317" max="3317" width="14.28515625" style="29" bestFit="1" customWidth="1"/>
    <col min="3318" max="3318" width="15.28515625" style="29" bestFit="1" customWidth="1"/>
    <col min="3319" max="3322" width="14.28515625" style="29" bestFit="1" customWidth="1"/>
    <col min="3323" max="3323" width="16.85546875" style="29" bestFit="1" customWidth="1"/>
    <col min="3324" max="3324" width="13.85546875" style="29" bestFit="1" customWidth="1"/>
    <col min="3325" max="3325" width="11.42578125" style="29"/>
    <col min="3326" max="3326" width="4" style="29" bestFit="1" customWidth="1"/>
    <col min="3327" max="3327" width="24.140625" style="29" bestFit="1" customWidth="1"/>
    <col min="3328" max="3329" width="11.42578125" style="29"/>
    <col min="3330" max="3330" width="13.7109375" style="29" bestFit="1" customWidth="1"/>
    <col min="3331" max="3333" width="11.42578125" style="29"/>
    <col min="3334" max="3334" width="13.7109375" style="29" bestFit="1" customWidth="1"/>
    <col min="3335" max="3336" width="11.42578125" style="29"/>
    <col min="3337" max="3337" width="13.7109375" style="29" bestFit="1" customWidth="1"/>
    <col min="3338" max="3563" width="11.42578125" style="29"/>
    <col min="3564" max="3564" width="4" style="29" bestFit="1" customWidth="1"/>
    <col min="3565" max="3565" width="24.140625" style="29" bestFit="1" customWidth="1"/>
    <col min="3566" max="3566" width="16.85546875" style="29" bestFit="1" customWidth="1"/>
    <col min="3567" max="3567" width="14.28515625" style="29" bestFit="1" customWidth="1"/>
    <col min="3568" max="3568" width="15.28515625" style="29" bestFit="1" customWidth="1"/>
    <col min="3569" max="3569" width="14.28515625" style="29" bestFit="1" customWidth="1"/>
    <col min="3570" max="3570" width="13.42578125" style="29" customWidth="1"/>
    <col min="3571" max="3572" width="15.28515625" style="29" bestFit="1" customWidth="1"/>
    <col min="3573" max="3573" width="14.28515625" style="29" bestFit="1" customWidth="1"/>
    <col min="3574" max="3574" width="15.28515625" style="29" bestFit="1" customWidth="1"/>
    <col min="3575" max="3578" width="14.28515625" style="29" bestFit="1" customWidth="1"/>
    <col min="3579" max="3579" width="16.85546875" style="29" bestFit="1" customWidth="1"/>
    <col min="3580" max="3580" width="13.85546875" style="29" bestFit="1" customWidth="1"/>
    <col min="3581" max="3581" width="11.42578125" style="29"/>
    <col min="3582" max="3582" width="4" style="29" bestFit="1" customWidth="1"/>
    <col min="3583" max="3583" width="24.140625" style="29" bestFit="1" customWidth="1"/>
    <col min="3584" max="3585" width="11.42578125" style="29"/>
    <col min="3586" max="3586" width="13.7109375" style="29" bestFit="1" customWidth="1"/>
    <col min="3587" max="3589" width="11.42578125" style="29"/>
    <col min="3590" max="3590" width="13.7109375" style="29" bestFit="1" customWidth="1"/>
    <col min="3591" max="3592" width="11.42578125" style="29"/>
    <col min="3593" max="3593" width="13.7109375" style="29" bestFit="1" customWidth="1"/>
    <col min="3594" max="3819" width="11.42578125" style="29"/>
    <col min="3820" max="3820" width="4" style="29" bestFit="1" customWidth="1"/>
    <col min="3821" max="3821" width="24.140625" style="29" bestFit="1" customWidth="1"/>
    <col min="3822" max="3822" width="16.85546875" style="29" bestFit="1" customWidth="1"/>
    <col min="3823" max="3823" width="14.28515625" style="29" bestFit="1" customWidth="1"/>
    <col min="3824" max="3824" width="15.28515625" style="29" bestFit="1" customWidth="1"/>
    <col min="3825" max="3825" width="14.28515625" style="29" bestFit="1" customWidth="1"/>
    <col min="3826" max="3826" width="13.42578125" style="29" customWidth="1"/>
    <col min="3827" max="3828" width="15.28515625" style="29" bestFit="1" customWidth="1"/>
    <col min="3829" max="3829" width="14.28515625" style="29" bestFit="1" customWidth="1"/>
    <col min="3830" max="3830" width="15.28515625" style="29" bestFit="1" customWidth="1"/>
    <col min="3831" max="3834" width="14.28515625" style="29" bestFit="1" customWidth="1"/>
    <col min="3835" max="3835" width="16.85546875" style="29" bestFit="1" customWidth="1"/>
    <col min="3836" max="3836" width="13.85546875" style="29" bestFit="1" customWidth="1"/>
    <col min="3837" max="3837" width="11.42578125" style="29"/>
    <col min="3838" max="3838" width="4" style="29" bestFit="1" customWidth="1"/>
    <col min="3839" max="3839" width="24.140625" style="29" bestFit="1" customWidth="1"/>
    <col min="3840" max="3841" width="11.42578125" style="29"/>
    <col min="3842" max="3842" width="13.7109375" style="29" bestFit="1" customWidth="1"/>
    <col min="3843" max="3845" width="11.42578125" style="29"/>
    <col min="3846" max="3846" width="13.7109375" style="29" bestFit="1" customWidth="1"/>
    <col min="3847" max="3848" width="11.42578125" style="29"/>
    <col min="3849" max="3849" width="13.7109375" style="29" bestFit="1" customWidth="1"/>
    <col min="3850" max="4075" width="11.42578125" style="29"/>
    <col min="4076" max="4076" width="4" style="29" bestFit="1" customWidth="1"/>
    <col min="4077" max="4077" width="24.140625" style="29" bestFit="1" customWidth="1"/>
    <col min="4078" max="4078" width="16.85546875" style="29" bestFit="1" customWidth="1"/>
    <col min="4079" max="4079" width="14.28515625" style="29" bestFit="1" customWidth="1"/>
    <col min="4080" max="4080" width="15.28515625" style="29" bestFit="1" customWidth="1"/>
    <col min="4081" max="4081" width="14.28515625" style="29" bestFit="1" customWidth="1"/>
    <col min="4082" max="4082" width="13.42578125" style="29" customWidth="1"/>
    <col min="4083" max="4084" width="15.28515625" style="29" bestFit="1" customWidth="1"/>
    <col min="4085" max="4085" width="14.28515625" style="29" bestFit="1" customWidth="1"/>
    <col min="4086" max="4086" width="15.28515625" style="29" bestFit="1" customWidth="1"/>
    <col min="4087" max="4090" width="14.28515625" style="29" bestFit="1" customWidth="1"/>
    <col min="4091" max="4091" width="16.85546875" style="29" bestFit="1" customWidth="1"/>
    <col min="4092" max="4092" width="13.85546875" style="29" bestFit="1" customWidth="1"/>
    <col min="4093" max="4093" width="11.42578125" style="29"/>
    <col min="4094" max="4094" width="4" style="29" bestFit="1" customWidth="1"/>
    <col min="4095" max="4095" width="24.140625" style="29" bestFit="1" customWidth="1"/>
    <col min="4096" max="4097" width="11.42578125" style="29"/>
    <col min="4098" max="4098" width="13.7109375" style="29" bestFit="1" customWidth="1"/>
    <col min="4099" max="4101" width="11.42578125" style="29"/>
    <col min="4102" max="4102" width="13.7109375" style="29" bestFit="1" customWidth="1"/>
    <col min="4103" max="4104" width="11.42578125" style="29"/>
    <col min="4105" max="4105" width="13.7109375" style="29" bestFit="1" customWidth="1"/>
    <col min="4106" max="4331" width="11.42578125" style="29"/>
    <col min="4332" max="4332" width="4" style="29" bestFit="1" customWidth="1"/>
    <col min="4333" max="4333" width="24.140625" style="29" bestFit="1" customWidth="1"/>
    <col min="4334" max="4334" width="16.85546875" style="29" bestFit="1" customWidth="1"/>
    <col min="4335" max="4335" width="14.28515625" style="29" bestFit="1" customWidth="1"/>
    <col min="4336" max="4336" width="15.28515625" style="29" bestFit="1" customWidth="1"/>
    <col min="4337" max="4337" width="14.28515625" style="29" bestFit="1" customWidth="1"/>
    <col min="4338" max="4338" width="13.42578125" style="29" customWidth="1"/>
    <col min="4339" max="4340" width="15.28515625" style="29" bestFit="1" customWidth="1"/>
    <col min="4341" max="4341" width="14.28515625" style="29" bestFit="1" customWidth="1"/>
    <col min="4342" max="4342" width="15.28515625" style="29" bestFit="1" customWidth="1"/>
    <col min="4343" max="4346" width="14.28515625" style="29" bestFit="1" customWidth="1"/>
    <col min="4347" max="4347" width="16.85546875" style="29" bestFit="1" customWidth="1"/>
    <col min="4348" max="4348" width="13.85546875" style="29" bestFit="1" customWidth="1"/>
    <col min="4349" max="4349" width="11.42578125" style="29"/>
    <col min="4350" max="4350" width="4" style="29" bestFit="1" customWidth="1"/>
    <col min="4351" max="4351" width="24.140625" style="29" bestFit="1" customWidth="1"/>
    <col min="4352" max="4353" width="11.42578125" style="29"/>
    <col min="4354" max="4354" width="13.7109375" style="29" bestFit="1" customWidth="1"/>
    <col min="4355" max="4357" width="11.42578125" style="29"/>
    <col min="4358" max="4358" width="13.7109375" style="29" bestFit="1" customWidth="1"/>
    <col min="4359" max="4360" width="11.42578125" style="29"/>
    <col min="4361" max="4361" width="13.7109375" style="29" bestFit="1" customWidth="1"/>
    <col min="4362" max="4587" width="11.42578125" style="29"/>
    <col min="4588" max="4588" width="4" style="29" bestFit="1" customWidth="1"/>
    <col min="4589" max="4589" width="24.140625" style="29" bestFit="1" customWidth="1"/>
    <col min="4590" max="4590" width="16.85546875" style="29" bestFit="1" customWidth="1"/>
    <col min="4591" max="4591" width="14.28515625" style="29" bestFit="1" customWidth="1"/>
    <col min="4592" max="4592" width="15.28515625" style="29" bestFit="1" customWidth="1"/>
    <col min="4593" max="4593" width="14.28515625" style="29" bestFit="1" customWidth="1"/>
    <col min="4594" max="4594" width="13.42578125" style="29" customWidth="1"/>
    <col min="4595" max="4596" width="15.28515625" style="29" bestFit="1" customWidth="1"/>
    <col min="4597" max="4597" width="14.28515625" style="29" bestFit="1" customWidth="1"/>
    <col min="4598" max="4598" width="15.28515625" style="29" bestFit="1" customWidth="1"/>
    <col min="4599" max="4602" width="14.28515625" style="29" bestFit="1" customWidth="1"/>
    <col min="4603" max="4603" width="16.85546875" style="29" bestFit="1" customWidth="1"/>
    <col min="4604" max="4604" width="13.85546875" style="29" bestFit="1" customWidth="1"/>
    <col min="4605" max="4605" width="11.42578125" style="29"/>
    <col min="4606" max="4606" width="4" style="29" bestFit="1" customWidth="1"/>
    <col min="4607" max="4607" width="24.140625" style="29" bestFit="1" customWidth="1"/>
    <col min="4608" max="4609" width="11.42578125" style="29"/>
    <col min="4610" max="4610" width="13.7109375" style="29" bestFit="1" customWidth="1"/>
    <col min="4611" max="4613" width="11.42578125" style="29"/>
    <col min="4614" max="4614" width="13.7109375" style="29" bestFit="1" customWidth="1"/>
    <col min="4615" max="4616" width="11.42578125" style="29"/>
    <col min="4617" max="4617" width="13.7109375" style="29" bestFit="1" customWidth="1"/>
    <col min="4618" max="4843" width="11.42578125" style="29"/>
    <col min="4844" max="4844" width="4" style="29" bestFit="1" customWidth="1"/>
    <col min="4845" max="4845" width="24.140625" style="29" bestFit="1" customWidth="1"/>
    <col min="4846" max="4846" width="16.85546875" style="29" bestFit="1" customWidth="1"/>
    <col min="4847" max="4847" width="14.28515625" style="29" bestFit="1" customWidth="1"/>
    <col min="4848" max="4848" width="15.28515625" style="29" bestFit="1" customWidth="1"/>
    <col min="4849" max="4849" width="14.28515625" style="29" bestFit="1" customWidth="1"/>
    <col min="4850" max="4850" width="13.42578125" style="29" customWidth="1"/>
    <col min="4851" max="4852" width="15.28515625" style="29" bestFit="1" customWidth="1"/>
    <col min="4853" max="4853" width="14.28515625" style="29" bestFit="1" customWidth="1"/>
    <col min="4854" max="4854" width="15.28515625" style="29" bestFit="1" customWidth="1"/>
    <col min="4855" max="4858" width="14.28515625" style="29" bestFit="1" customWidth="1"/>
    <col min="4859" max="4859" width="16.85546875" style="29" bestFit="1" customWidth="1"/>
    <col min="4860" max="4860" width="13.85546875" style="29" bestFit="1" customWidth="1"/>
    <col min="4861" max="4861" width="11.42578125" style="29"/>
    <col min="4862" max="4862" width="4" style="29" bestFit="1" customWidth="1"/>
    <col min="4863" max="4863" width="24.140625" style="29" bestFit="1" customWidth="1"/>
    <col min="4864" max="4865" width="11.42578125" style="29"/>
    <col min="4866" max="4866" width="13.7109375" style="29" bestFit="1" customWidth="1"/>
    <col min="4867" max="4869" width="11.42578125" style="29"/>
    <col min="4870" max="4870" width="13.7109375" style="29" bestFit="1" customWidth="1"/>
    <col min="4871" max="4872" width="11.42578125" style="29"/>
    <col min="4873" max="4873" width="13.7109375" style="29" bestFit="1" customWidth="1"/>
    <col min="4874" max="5099" width="11.42578125" style="29"/>
    <col min="5100" max="5100" width="4" style="29" bestFit="1" customWidth="1"/>
    <col min="5101" max="5101" width="24.140625" style="29" bestFit="1" customWidth="1"/>
    <col min="5102" max="5102" width="16.85546875" style="29" bestFit="1" customWidth="1"/>
    <col min="5103" max="5103" width="14.28515625" style="29" bestFit="1" customWidth="1"/>
    <col min="5104" max="5104" width="15.28515625" style="29" bestFit="1" customWidth="1"/>
    <col min="5105" max="5105" width="14.28515625" style="29" bestFit="1" customWidth="1"/>
    <col min="5106" max="5106" width="13.42578125" style="29" customWidth="1"/>
    <col min="5107" max="5108" width="15.28515625" style="29" bestFit="1" customWidth="1"/>
    <col min="5109" max="5109" width="14.28515625" style="29" bestFit="1" customWidth="1"/>
    <col min="5110" max="5110" width="15.28515625" style="29" bestFit="1" customWidth="1"/>
    <col min="5111" max="5114" width="14.28515625" style="29" bestFit="1" customWidth="1"/>
    <col min="5115" max="5115" width="16.85546875" style="29" bestFit="1" customWidth="1"/>
    <col min="5116" max="5116" width="13.85546875" style="29" bestFit="1" customWidth="1"/>
    <col min="5117" max="5117" width="11.42578125" style="29"/>
    <col min="5118" max="5118" width="4" style="29" bestFit="1" customWidth="1"/>
    <col min="5119" max="5119" width="24.140625" style="29" bestFit="1" customWidth="1"/>
    <col min="5120" max="5121" width="11.42578125" style="29"/>
    <col min="5122" max="5122" width="13.7109375" style="29" bestFit="1" customWidth="1"/>
    <col min="5123" max="5125" width="11.42578125" style="29"/>
    <col min="5126" max="5126" width="13.7109375" style="29" bestFit="1" customWidth="1"/>
    <col min="5127" max="5128" width="11.42578125" style="29"/>
    <col min="5129" max="5129" width="13.7109375" style="29" bestFit="1" customWidth="1"/>
    <col min="5130" max="5355" width="11.42578125" style="29"/>
    <col min="5356" max="5356" width="4" style="29" bestFit="1" customWidth="1"/>
    <col min="5357" max="5357" width="24.140625" style="29" bestFit="1" customWidth="1"/>
    <col min="5358" max="5358" width="16.85546875" style="29" bestFit="1" customWidth="1"/>
    <col min="5359" max="5359" width="14.28515625" style="29" bestFit="1" customWidth="1"/>
    <col min="5360" max="5360" width="15.28515625" style="29" bestFit="1" customWidth="1"/>
    <col min="5361" max="5361" width="14.28515625" style="29" bestFit="1" customWidth="1"/>
    <col min="5362" max="5362" width="13.42578125" style="29" customWidth="1"/>
    <col min="5363" max="5364" width="15.28515625" style="29" bestFit="1" customWidth="1"/>
    <col min="5365" max="5365" width="14.28515625" style="29" bestFit="1" customWidth="1"/>
    <col min="5366" max="5366" width="15.28515625" style="29" bestFit="1" customWidth="1"/>
    <col min="5367" max="5370" width="14.28515625" style="29" bestFit="1" customWidth="1"/>
    <col min="5371" max="5371" width="16.85546875" style="29" bestFit="1" customWidth="1"/>
    <col min="5372" max="5372" width="13.85546875" style="29" bestFit="1" customWidth="1"/>
    <col min="5373" max="5373" width="11.42578125" style="29"/>
    <col min="5374" max="5374" width="4" style="29" bestFit="1" customWidth="1"/>
    <col min="5375" max="5375" width="24.140625" style="29" bestFit="1" customWidth="1"/>
    <col min="5376" max="5377" width="11.42578125" style="29"/>
    <col min="5378" max="5378" width="13.7109375" style="29" bestFit="1" customWidth="1"/>
    <col min="5379" max="5381" width="11.42578125" style="29"/>
    <col min="5382" max="5382" width="13.7109375" style="29" bestFit="1" customWidth="1"/>
    <col min="5383" max="5384" width="11.42578125" style="29"/>
    <col min="5385" max="5385" width="13.7109375" style="29" bestFit="1" customWidth="1"/>
    <col min="5386" max="5611" width="11.42578125" style="29"/>
    <col min="5612" max="5612" width="4" style="29" bestFit="1" customWidth="1"/>
    <col min="5613" max="5613" width="24.140625" style="29" bestFit="1" customWidth="1"/>
    <col min="5614" max="5614" width="16.85546875" style="29" bestFit="1" customWidth="1"/>
    <col min="5615" max="5615" width="14.28515625" style="29" bestFit="1" customWidth="1"/>
    <col min="5616" max="5616" width="15.28515625" style="29" bestFit="1" customWidth="1"/>
    <col min="5617" max="5617" width="14.28515625" style="29" bestFit="1" customWidth="1"/>
    <col min="5618" max="5618" width="13.42578125" style="29" customWidth="1"/>
    <col min="5619" max="5620" width="15.28515625" style="29" bestFit="1" customWidth="1"/>
    <col min="5621" max="5621" width="14.28515625" style="29" bestFit="1" customWidth="1"/>
    <col min="5622" max="5622" width="15.28515625" style="29" bestFit="1" customWidth="1"/>
    <col min="5623" max="5626" width="14.28515625" style="29" bestFit="1" customWidth="1"/>
    <col min="5627" max="5627" width="16.85546875" style="29" bestFit="1" customWidth="1"/>
    <col min="5628" max="5628" width="13.85546875" style="29" bestFit="1" customWidth="1"/>
    <col min="5629" max="5629" width="11.42578125" style="29"/>
    <col min="5630" max="5630" width="4" style="29" bestFit="1" customWidth="1"/>
    <col min="5631" max="5631" width="24.140625" style="29" bestFit="1" customWidth="1"/>
    <col min="5632" max="5633" width="11.42578125" style="29"/>
    <col min="5634" max="5634" width="13.7109375" style="29" bestFit="1" customWidth="1"/>
    <col min="5635" max="5637" width="11.42578125" style="29"/>
    <col min="5638" max="5638" width="13.7109375" style="29" bestFit="1" customWidth="1"/>
    <col min="5639" max="5640" width="11.42578125" style="29"/>
    <col min="5641" max="5641" width="13.7109375" style="29" bestFit="1" customWidth="1"/>
    <col min="5642" max="5867" width="11.42578125" style="29"/>
    <col min="5868" max="5868" width="4" style="29" bestFit="1" customWidth="1"/>
    <col min="5869" max="5869" width="24.140625" style="29" bestFit="1" customWidth="1"/>
    <col min="5870" max="5870" width="16.85546875" style="29" bestFit="1" customWidth="1"/>
    <col min="5871" max="5871" width="14.28515625" style="29" bestFit="1" customWidth="1"/>
    <col min="5872" max="5872" width="15.28515625" style="29" bestFit="1" customWidth="1"/>
    <col min="5873" max="5873" width="14.28515625" style="29" bestFit="1" customWidth="1"/>
    <col min="5874" max="5874" width="13.42578125" style="29" customWidth="1"/>
    <col min="5875" max="5876" width="15.28515625" style="29" bestFit="1" customWidth="1"/>
    <col min="5877" max="5877" width="14.28515625" style="29" bestFit="1" customWidth="1"/>
    <col min="5878" max="5878" width="15.28515625" style="29" bestFit="1" customWidth="1"/>
    <col min="5879" max="5882" width="14.28515625" style="29" bestFit="1" customWidth="1"/>
    <col min="5883" max="5883" width="16.85546875" style="29" bestFit="1" customWidth="1"/>
    <col min="5884" max="5884" width="13.85546875" style="29" bestFit="1" customWidth="1"/>
    <col min="5885" max="5885" width="11.42578125" style="29"/>
    <col min="5886" max="5886" width="4" style="29" bestFit="1" customWidth="1"/>
    <col min="5887" max="5887" width="24.140625" style="29" bestFit="1" customWidth="1"/>
    <col min="5888" max="5889" width="11.42578125" style="29"/>
    <col min="5890" max="5890" width="13.7109375" style="29" bestFit="1" customWidth="1"/>
    <col min="5891" max="5893" width="11.42578125" style="29"/>
    <col min="5894" max="5894" width="13.7109375" style="29" bestFit="1" customWidth="1"/>
    <col min="5895" max="5896" width="11.42578125" style="29"/>
    <col min="5897" max="5897" width="13.7109375" style="29" bestFit="1" customWidth="1"/>
    <col min="5898" max="6123" width="11.42578125" style="29"/>
    <col min="6124" max="6124" width="4" style="29" bestFit="1" customWidth="1"/>
    <col min="6125" max="6125" width="24.140625" style="29" bestFit="1" customWidth="1"/>
    <col min="6126" max="6126" width="16.85546875" style="29" bestFit="1" customWidth="1"/>
    <col min="6127" max="6127" width="14.28515625" style="29" bestFit="1" customWidth="1"/>
    <col min="6128" max="6128" width="15.28515625" style="29" bestFit="1" customWidth="1"/>
    <col min="6129" max="6129" width="14.28515625" style="29" bestFit="1" customWidth="1"/>
    <col min="6130" max="6130" width="13.42578125" style="29" customWidth="1"/>
    <col min="6131" max="6132" width="15.28515625" style="29" bestFit="1" customWidth="1"/>
    <col min="6133" max="6133" width="14.28515625" style="29" bestFit="1" customWidth="1"/>
    <col min="6134" max="6134" width="15.28515625" style="29" bestFit="1" customWidth="1"/>
    <col min="6135" max="6138" width="14.28515625" style="29" bestFit="1" customWidth="1"/>
    <col min="6139" max="6139" width="16.85546875" style="29" bestFit="1" customWidth="1"/>
    <col min="6140" max="6140" width="13.85546875" style="29" bestFit="1" customWidth="1"/>
    <col min="6141" max="6141" width="11.42578125" style="29"/>
    <col min="6142" max="6142" width="4" style="29" bestFit="1" customWidth="1"/>
    <col min="6143" max="6143" width="24.140625" style="29" bestFit="1" customWidth="1"/>
    <col min="6144" max="6145" width="11.42578125" style="29"/>
    <col min="6146" max="6146" width="13.7109375" style="29" bestFit="1" customWidth="1"/>
    <col min="6147" max="6149" width="11.42578125" style="29"/>
    <col min="6150" max="6150" width="13.7109375" style="29" bestFit="1" customWidth="1"/>
    <col min="6151" max="6152" width="11.42578125" style="29"/>
    <col min="6153" max="6153" width="13.7109375" style="29" bestFit="1" customWidth="1"/>
    <col min="6154" max="6379" width="11.42578125" style="29"/>
    <col min="6380" max="6380" width="4" style="29" bestFit="1" customWidth="1"/>
    <col min="6381" max="6381" width="24.140625" style="29" bestFit="1" customWidth="1"/>
    <col min="6382" max="6382" width="16.85546875" style="29" bestFit="1" customWidth="1"/>
    <col min="6383" max="6383" width="14.28515625" style="29" bestFit="1" customWidth="1"/>
    <col min="6384" max="6384" width="15.28515625" style="29" bestFit="1" customWidth="1"/>
    <col min="6385" max="6385" width="14.28515625" style="29" bestFit="1" customWidth="1"/>
    <col min="6386" max="6386" width="13.42578125" style="29" customWidth="1"/>
    <col min="6387" max="6388" width="15.28515625" style="29" bestFit="1" customWidth="1"/>
    <col min="6389" max="6389" width="14.28515625" style="29" bestFit="1" customWidth="1"/>
    <col min="6390" max="6390" width="15.28515625" style="29" bestFit="1" customWidth="1"/>
    <col min="6391" max="6394" width="14.28515625" style="29" bestFit="1" customWidth="1"/>
    <col min="6395" max="6395" width="16.85546875" style="29" bestFit="1" customWidth="1"/>
    <col min="6396" max="6396" width="13.85546875" style="29" bestFit="1" customWidth="1"/>
    <col min="6397" max="6397" width="11.42578125" style="29"/>
    <col min="6398" max="6398" width="4" style="29" bestFit="1" customWidth="1"/>
    <col min="6399" max="6399" width="24.140625" style="29" bestFit="1" customWidth="1"/>
    <col min="6400" max="6401" width="11.42578125" style="29"/>
    <col min="6402" max="6402" width="13.7109375" style="29" bestFit="1" customWidth="1"/>
    <col min="6403" max="6405" width="11.42578125" style="29"/>
    <col min="6406" max="6406" width="13.7109375" style="29" bestFit="1" customWidth="1"/>
    <col min="6407" max="6408" width="11.42578125" style="29"/>
    <col min="6409" max="6409" width="13.7109375" style="29" bestFit="1" customWidth="1"/>
    <col min="6410" max="6635" width="11.42578125" style="29"/>
    <col min="6636" max="6636" width="4" style="29" bestFit="1" customWidth="1"/>
    <col min="6637" max="6637" width="24.140625" style="29" bestFit="1" customWidth="1"/>
    <col min="6638" max="6638" width="16.85546875" style="29" bestFit="1" customWidth="1"/>
    <col min="6639" max="6639" width="14.28515625" style="29" bestFit="1" customWidth="1"/>
    <col min="6640" max="6640" width="15.28515625" style="29" bestFit="1" customWidth="1"/>
    <col min="6641" max="6641" width="14.28515625" style="29" bestFit="1" customWidth="1"/>
    <col min="6642" max="6642" width="13.42578125" style="29" customWidth="1"/>
    <col min="6643" max="6644" width="15.28515625" style="29" bestFit="1" customWidth="1"/>
    <col min="6645" max="6645" width="14.28515625" style="29" bestFit="1" customWidth="1"/>
    <col min="6646" max="6646" width="15.28515625" style="29" bestFit="1" customWidth="1"/>
    <col min="6647" max="6650" width="14.28515625" style="29" bestFit="1" customWidth="1"/>
    <col min="6651" max="6651" width="16.85546875" style="29" bestFit="1" customWidth="1"/>
    <col min="6652" max="6652" width="13.85546875" style="29" bestFit="1" customWidth="1"/>
    <col min="6653" max="6653" width="11.42578125" style="29"/>
    <col min="6654" max="6654" width="4" style="29" bestFit="1" customWidth="1"/>
    <col min="6655" max="6655" width="24.140625" style="29" bestFit="1" customWidth="1"/>
    <col min="6656" max="6657" width="11.42578125" style="29"/>
    <col min="6658" max="6658" width="13.7109375" style="29" bestFit="1" customWidth="1"/>
    <col min="6659" max="6661" width="11.42578125" style="29"/>
    <col min="6662" max="6662" width="13.7109375" style="29" bestFit="1" customWidth="1"/>
    <col min="6663" max="6664" width="11.42578125" style="29"/>
    <col min="6665" max="6665" width="13.7109375" style="29" bestFit="1" customWidth="1"/>
    <col min="6666" max="6891" width="11.42578125" style="29"/>
    <col min="6892" max="6892" width="4" style="29" bestFit="1" customWidth="1"/>
    <col min="6893" max="6893" width="24.140625" style="29" bestFit="1" customWidth="1"/>
    <col min="6894" max="6894" width="16.85546875" style="29" bestFit="1" customWidth="1"/>
    <col min="6895" max="6895" width="14.28515625" style="29" bestFit="1" customWidth="1"/>
    <col min="6896" max="6896" width="15.28515625" style="29" bestFit="1" customWidth="1"/>
    <col min="6897" max="6897" width="14.28515625" style="29" bestFit="1" customWidth="1"/>
    <col min="6898" max="6898" width="13.42578125" style="29" customWidth="1"/>
    <col min="6899" max="6900" width="15.28515625" style="29" bestFit="1" customWidth="1"/>
    <col min="6901" max="6901" width="14.28515625" style="29" bestFit="1" customWidth="1"/>
    <col min="6902" max="6902" width="15.28515625" style="29" bestFit="1" customWidth="1"/>
    <col min="6903" max="6906" width="14.28515625" style="29" bestFit="1" customWidth="1"/>
    <col min="6907" max="6907" width="16.85546875" style="29" bestFit="1" customWidth="1"/>
    <col min="6908" max="6908" width="13.85546875" style="29" bestFit="1" customWidth="1"/>
    <col min="6909" max="6909" width="11.42578125" style="29"/>
    <col min="6910" max="6910" width="4" style="29" bestFit="1" customWidth="1"/>
    <col min="6911" max="6911" width="24.140625" style="29" bestFit="1" customWidth="1"/>
    <col min="6912" max="6913" width="11.42578125" style="29"/>
    <col min="6914" max="6914" width="13.7109375" style="29" bestFit="1" customWidth="1"/>
    <col min="6915" max="6917" width="11.42578125" style="29"/>
    <col min="6918" max="6918" width="13.7109375" style="29" bestFit="1" customWidth="1"/>
    <col min="6919" max="6920" width="11.42578125" style="29"/>
    <col min="6921" max="6921" width="13.7109375" style="29" bestFit="1" customWidth="1"/>
    <col min="6922" max="7147" width="11.42578125" style="29"/>
    <col min="7148" max="7148" width="4" style="29" bestFit="1" customWidth="1"/>
    <col min="7149" max="7149" width="24.140625" style="29" bestFit="1" customWidth="1"/>
    <col min="7150" max="7150" width="16.85546875" style="29" bestFit="1" customWidth="1"/>
    <col min="7151" max="7151" width="14.28515625" style="29" bestFit="1" customWidth="1"/>
    <col min="7152" max="7152" width="15.28515625" style="29" bestFit="1" customWidth="1"/>
    <col min="7153" max="7153" width="14.28515625" style="29" bestFit="1" customWidth="1"/>
    <col min="7154" max="7154" width="13.42578125" style="29" customWidth="1"/>
    <col min="7155" max="7156" width="15.28515625" style="29" bestFit="1" customWidth="1"/>
    <col min="7157" max="7157" width="14.28515625" style="29" bestFit="1" customWidth="1"/>
    <col min="7158" max="7158" width="15.28515625" style="29" bestFit="1" customWidth="1"/>
    <col min="7159" max="7162" width="14.28515625" style="29" bestFit="1" customWidth="1"/>
    <col min="7163" max="7163" width="16.85546875" style="29" bestFit="1" customWidth="1"/>
    <col min="7164" max="7164" width="13.85546875" style="29" bestFit="1" customWidth="1"/>
    <col min="7165" max="7165" width="11.42578125" style="29"/>
    <col min="7166" max="7166" width="4" style="29" bestFit="1" customWidth="1"/>
    <col min="7167" max="7167" width="24.140625" style="29" bestFit="1" customWidth="1"/>
    <col min="7168" max="7169" width="11.42578125" style="29"/>
    <col min="7170" max="7170" width="13.7109375" style="29" bestFit="1" customWidth="1"/>
    <col min="7171" max="7173" width="11.42578125" style="29"/>
    <col min="7174" max="7174" width="13.7109375" style="29" bestFit="1" customWidth="1"/>
    <col min="7175" max="7176" width="11.42578125" style="29"/>
    <col min="7177" max="7177" width="13.7109375" style="29" bestFit="1" customWidth="1"/>
    <col min="7178" max="7403" width="11.42578125" style="29"/>
    <col min="7404" max="7404" width="4" style="29" bestFit="1" customWidth="1"/>
    <col min="7405" max="7405" width="24.140625" style="29" bestFit="1" customWidth="1"/>
    <col min="7406" max="7406" width="16.85546875" style="29" bestFit="1" customWidth="1"/>
    <col min="7407" max="7407" width="14.28515625" style="29" bestFit="1" customWidth="1"/>
    <col min="7408" max="7408" width="15.28515625" style="29" bestFit="1" customWidth="1"/>
    <col min="7409" max="7409" width="14.28515625" style="29" bestFit="1" customWidth="1"/>
    <col min="7410" max="7410" width="13.42578125" style="29" customWidth="1"/>
    <col min="7411" max="7412" width="15.28515625" style="29" bestFit="1" customWidth="1"/>
    <col min="7413" max="7413" width="14.28515625" style="29" bestFit="1" customWidth="1"/>
    <col min="7414" max="7414" width="15.28515625" style="29" bestFit="1" customWidth="1"/>
    <col min="7415" max="7418" width="14.28515625" style="29" bestFit="1" customWidth="1"/>
    <col min="7419" max="7419" width="16.85546875" style="29" bestFit="1" customWidth="1"/>
    <col min="7420" max="7420" width="13.85546875" style="29" bestFit="1" customWidth="1"/>
    <col min="7421" max="7421" width="11.42578125" style="29"/>
    <col min="7422" max="7422" width="4" style="29" bestFit="1" customWidth="1"/>
    <col min="7423" max="7423" width="24.140625" style="29" bestFit="1" customWidth="1"/>
    <col min="7424" max="7425" width="11.42578125" style="29"/>
    <col min="7426" max="7426" width="13.7109375" style="29" bestFit="1" customWidth="1"/>
    <col min="7427" max="7429" width="11.42578125" style="29"/>
    <col min="7430" max="7430" width="13.7109375" style="29" bestFit="1" customWidth="1"/>
    <col min="7431" max="7432" width="11.42578125" style="29"/>
    <col min="7433" max="7433" width="13.7109375" style="29" bestFit="1" customWidth="1"/>
    <col min="7434" max="7659" width="11.42578125" style="29"/>
    <col min="7660" max="7660" width="4" style="29" bestFit="1" customWidth="1"/>
    <col min="7661" max="7661" width="24.140625" style="29" bestFit="1" customWidth="1"/>
    <col min="7662" max="7662" width="16.85546875" style="29" bestFit="1" customWidth="1"/>
    <col min="7663" max="7663" width="14.28515625" style="29" bestFit="1" customWidth="1"/>
    <col min="7664" max="7664" width="15.28515625" style="29" bestFit="1" customWidth="1"/>
    <col min="7665" max="7665" width="14.28515625" style="29" bestFit="1" customWidth="1"/>
    <col min="7666" max="7666" width="13.42578125" style="29" customWidth="1"/>
    <col min="7667" max="7668" width="15.28515625" style="29" bestFit="1" customWidth="1"/>
    <col min="7669" max="7669" width="14.28515625" style="29" bestFit="1" customWidth="1"/>
    <col min="7670" max="7670" width="15.28515625" style="29" bestFit="1" customWidth="1"/>
    <col min="7671" max="7674" width="14.28515625" style="29" bestFit="1" customWidth="1"/>
    <col min="7675" max="7675" width="16.85546875" style="29" bestFit="1" customWidth="1"/>
    <col min="7676" max="7676" width="13.85546875" style="29" bestFit="1" customWidth="1"/>
    <col min="7677" max="7677" width="11.42578125" style="29"/>
    <col min="7678" max="7678" width="4" style="29" bestFit="1" customWidth="1"/>
    <col min="7679" max="7679" width="24.140625" style="29" bestFit="1" customWidth="1"/>
    <col min="7680" max="7681" width="11.42578125" style="29"/>
    <col min="7682" max="7682" width="13.7109375" style="29" bestFit="1" customWidth="1"/>
    <col min="7683" max="7685" width="11.42578125" style="29"/>
    <col min="7686" max="7686" width="13.7109375" style="29" bestFit="1" customWidth="1"/>
    <col min="7687" max="7688" width="11.42578125" style="29"/>
    <col min="7689" max="7689" width="13.7109375" style="29" bestFit="1" customWidth="1"/>
    <col min="7690" max="7915" width="11.42578125" style="29"/>
    <col min="7916" max="7916" width="4" style="29" bestFit="1" customWidth="1"/>
    <col min="7917" max="7917" width="24.140625" style="29" bestFit="1" customWidth="1"/>
    <col min="7918" max="7918" width="16.85546875" style="29" bestFit="1" customWidth="1"/>
    <col min="7919" max="7919" width="14.28515625" style="29" bestFit="1" customWidth="1"/>
    <col min="7920" max="7920" width="15.28515625" style="29" bestFit="1" customWidth="1"/>
    <col min="7921" max="7921" width="14.28515625" style="29" bestFit="1" customWidth="1"/>
    <col min="7922" max="7922" width="13.42578125" style="29" customWidth="1"/>
    <col min="7923" max="7924" width="15.28515625" style="29" bestFit="1" customWidth="1"/>
    <col min="7925" max="7925" width="14.28515625" style="29" bestFit="1" customWidth="1"/>
    <col min="7926" max="7926" width="15.28515625" style="29" bestFit="1" customWidth="1"/>
    <col min="7927" max="7930" width="14.28515625" style="29" bestFit="1" customWidth="1"/>
    <col min="7931" max="7931" width="16.85546875" style="29" bestFit="1" customWidth="1"/>
    <col min="7932" max="7932" width="13.85546875" style="29" bestFit="1" customWidth="1"/>
    <col min="7933" max="7933" width="11.42578125" style="29"/>
    <col min="7934" max="7934" width="4" style="29" bestFit="1" customWidth="1"/>
    <col min="7935" max="7935" width="24.140625" style="29" bestFit="1" customWidth="1"/>
    <col min="7936" max="7937" width="11.42578125" style="29"/>
    <col min="7938" max="7938" width="13.7109375" style="29" bestFit="1" customWidth="1"/>
    <col min="7939" max="7941" width="11.42578125" style="29"/>
    <col min="7942" max="7942" width="13.7109375" style="29" bestFit="1" customWidth="1"/>
    <col min="7943" max="7944" width="11.42578125" style="29"/>
    <col min="7945" max="7945" width="13.7109375" style="29" bestFit="1" customWidth="1"/>
    <col min="7946" max="8171" width="11.42578125" style="29"/>
    <col min="8172" max="8172" width="4" style="29" bestFit="1" customWidth="1"/>
    <col min="8173" max="8173" width="24.140625" style="29" bestFit="1" customWidth="1"/>
    <col min="8174" max="8174" width="16.85546875" style="29" bestFit="1" customWidth="1"/>
    <col min="8175" max="8175" width="14.28515625" style="29" bestFit="1" customWidth="1"/>
    <col min="8176" max="8176" width="15.28515625" style="29" bestFit="1" customWidth="1"/>
    <col min="8177" max="8177" width="14.28515625" style="29" bestFit="1" customWidth="1"/>
    <col min="8178" max="8178" width="13.42578125" style="29" customWidth="1"/>
    <col min="8179" max="8180" width="15.28515625" style="29" bestFit="1" customWidth="1"/>
    <col min="8181" max="8181" width="14.28515625" style="29" bestFit="1" customWidth="1"/>
    <col min="8182" max="8182" width="15.28515625" style="29" bestFit="1" customWidth="1"/>
    <col min="8183" max="8186" width="14.28515625" style="29" bestFit="1" customWidth="1"/>
    <col min="8187" max="8187" width="16.85546875" style="29" bestFit="1" customWidth="1"/>
    <col min="8188" max="8188" width="13.85546875" style="29" bestFit="1" customWidth="1"/>
    <col min="8189" max="8189" width="11.42578125" style="29"/>
    <col min="8190" max="8190" width="4" style="29" bestFit="1" customWidth="1"/>
    <col min="8191" max="8191" width="24.140625" style="29" bestFit="1" customWidth="1"/>
    <col min="8192" max="8193" width="11.42578125" style="29"/>
    <col min="8194" max="8194" width="13.7109375" style="29" bestFit="1" customWidth="1"/>
    <col min="8195" max="8197" width="11.42578125" style="29"/>
    <col min="8198" max="8198" width="13.7109375" style="29" bestFit="1" customWidth="1"/>
    <col min="8199" max="8200" width="11.42578125" style="29"/>
    <col min="8201" max="8201" width="13.7109375" style="29" bestFit="1" customWidth="1"/>
    <col min="8202" max="8427" width="11.42578125" style="29"/>
    <col min="8428" max="8428" width="4" style="29" bestFit="1" customWidth="1"/>
    <col min="8429" max="8429" width="24.140625" style="29" bestFit="1" customWidth="1"/>
    <col min="8430" max="8430" width="16.85546875" style="29" bestFit="1" customWidth="1"/>
    <col min="8431" max="8431" width="14.28515625" style="29" bestFit="1" customWidth="1"/>
    <col min="8432" max="8432" width="15.28515625" style="29" bestFit="1" customWidth="1"/>
    <col min="8433" max="8433" width="14.28515625" style="29" bestFit="1" customWidth="1"/>
    <col min="8434" max="8434" width="13.42578125" style="29" customWidth="1"/>
    <col min="8435" max="8436" width="15.28515625" style="29" bestFit="1" customWidth="1"/>
    <col min="8437" max="8437" width="14.28515625" style="29" bestFit="1" customWidth="1"/>
    <col min="8438" max="8438" width="15.28515625" style="29" bestFit="1" customWidth="1"/>
    <col min="8439" max="8442" width="14.28515625" style="29" bestFit="1" customWidth="1"/>
    <col min="8443" max="8443" width="16.85546875" style="29" bestFit="1" customWidth="1"/>
    <col min="8444" max="8444" width="13.85546875" style="29" bestFit="1" customWidth="1"/>
    <col min="8445" max="8445" width="11.42578125" style="29"/>
    <col min="8446" max="8446" width="4" style="29" bestFit="1" customWidth="1"/>
    <col min="8447" max="8447" width="24.140625" style="29" bestFit="1" customWidth="1"/>
    <col min="8448" max="8449" width="11.42578125" style="29"/>
    <col min="8450" max="8450" width="13.7109375" style="29" bestFit="1" customWidth="1"/>
    <col min="8451" max="8453" width="11.42578125" style="29"/>
    <col min="8454" max="8454" width="13.7109375" style="29" bestFit="1" customWidth="1"/>
    <col min="8455" max="8456" width="11.42578125" style="29"/>
    <col min="8457" max="8457" width="13.7109375" style="29" bestFit="1" customWidth="1"/>
    <col min="8458" max="8683" width="11.42578125" style="29"/>
    <col min="8684" max="8684" width="4" style="29" bestFit="1" customWidth="1"/>
    <col min="8685" max="8685" width="24.140625" style="29" bestFit="1" customWidth="1"/>
    <col min="8686" max="8686" width="16.85546875" style="29" bestFit="1" customWidth="1"/>
    <col min="8687" max="8687" width="14.28515625" style="29" bestFit="1" customWidth="1"/>
    <col min="8688" max="8688" width="15.28515625" style="29" bestFit="1" customWidth="1"/>
    <col min="8689" max="8689" width="14.28515625" style="29" bestFit="1" customWidth="1"/>
    <col min="8690" max="8690" width="13.42578125" style="29" customWidth="1"/>
    <col min="8691" max="8692" width="15.28515625" style="29" bestFit="1" customWidth="1"/>
    <col min="8693" max="8693" width="14.28515625" style="29" bestFit="1" customWidth="1"/>
    <col min="8694" max="8694" width="15.28515625" style="29" bestFit="1" customWidth="1"/>
    <col min="8695" max="8698" width="14.28515625" style="29" bestFit="1" customWidth="1"/>
    <col min="8699" max="8699" width="16.85546875" style="29" bestFit="1" customWidth="1"/>
    <col min="8700" max="8700" width="13.85546875" style="29" bestFit="1" customWidth="1"/>
    <col min="8701" max="8701" width="11.42578125" style="29"/>
    <col min="8702" max="8702" width="4" style="29" bestFit="1" customWidth="1"/>
    <col min="8703" max="8703" width="24.140625" style="29" bestFit="1" customWidth="1"/>
    <col min="8704" max="8705" width="11.42578125" style="29"/>
    <col min="8706" max="8706" width="13.7109375" style="29" bestFit="1" customWidth="1"/>
    <col min="8707" max="8709" width="11.42578125" style="29"/>
    <col min="8710" max="8710" width="13.7109375" style="29" bestFit="1" customWidth="1"/>
    <col min="8711" max="8712" width="11.42578125" style="29"/>
    <col min="8713" max="8713" width="13.7109375" style="29" bestFit="1" customWidth="1"/>
    <col min="8714" max="8939" width="11.42578125" style="29"/>
    <col min="8940" max="8940" width="4" style="29" bestFit="1" customWidth="1"/>
    <col min="8941" max="8941" width="24.140625" style="29" bestFit="1" customWidth="1"/>
    <col min="8942" max="8942" width="16.85546875" style="29" bestFit="1" customWidth="1"/>
    <col min="8943" max="8943" width="14.28515625" style="29" bestFit="1" customWidth="1"/>
    <col min="8944" max="8944" width="15.28515625" style="29" bestFit="1" customWidth="1"/>
    <col min="8945" max="8945" width="14.28515625" style="29" bestFit="1" customWidth="1"/>
    <col min="8946" max="8946" width="13.42578125" style="29" customWidth="1"/>
    <col min="8947" max="8948" width="15.28515625" style="29" bestFit="1" customWidth="1"/>
    <col min="8949" max="8949" width="14.28515625" style="29" bestFit="1" customWidth="1"/>
    <col min="8950" max="8950" width="15.28515625" style="29" bestFit="1" customWidth="1"/>
    <col min="8951" max="8954" width="14.28515625" style="29" bestFit="1" customWidth="1"/>
    <col min="8955" max="8955" width="16.85546875" style="29" bestFit="1" customWidth="1"/>
    <col min="8956" max="8956" width="13.85546875" style="29" bestFit="1" customWidth="1"/>
    <col min="8957" max="8957" width="11.42578125" style="29"/>
    <col min="8958" max="8958" width="4" style="29" bestFit="1" customWidth="1"/>
    <col min="8959" max="8959" width="24.140625" style="29" bestFit="1" customWidth="1"/>
    <col min="8960" max="8961" width="11.42578125" style="29"/>
    <col min="8962" max="8962" width="13.7109375" style="29" bestFit="1" customWidth="1"/>
    <col min="8963" max="8965" width="11.42578125" style="29"/>
    <col min="8966" max="8966" width="13.7109375" style="29" bestFit="1" customWidth="1"/>
    <col min="8967" max="8968" width="11.42578125" style="29"/>
    <col min="8969" max="8969" width="13.7109375" style="29" bestFit="1" customWidth="1"/>
    <col min="8970" max="9195" width="11.42578125" style="29"/>
    <col min="9196" max="9196" width="4" style="29" bestFit="1" customWidth="1"/>
    <col min="9197" max="9197" width="24.140625" style="29" bestFit="1" customWidth="1"/>
    <col min="9198" max="9198" width="16.85546875" style="29" bestFit="1" customWidth="1"/>
    <col min="9199" max="9199" width="14.28515625" style="29" bestFit="1" customWidth="1"/>
    <col min="9200" max="9200" width="15.28515625" style="29" bestFit="1" customWidth="1"/>
    <col min="9201" max="9201" width="14.28515625" style="29" bestFit="1" customWidth="1"/>
    <col min="9202" max="9202" width="13.42578125" style="29" customWidth="1"/>
    <col min="9203" max="9204" width="15.28515625" style="29" bestFit="1" customWidth="1"/>
    <col min="9205" max="9205" width="14.28515625" style="29" bestFit="1" customWidth="1"/>
    <col min="9206" max="9206" width="15.28515625" style="29" bestFit="1" customWidth="1"/>
    <col min="9207" max="9210" width="14.28515625" style="29" bestFit="1" customWidth="1"/>
    <col min="9211" max="9211" width="16.85546875" style="29" bestFit="1" customWidth="1"/>
    <col min="9212" max="9212" width="13.85546875" style="29" bestFit="1" customWidth="1"/>
    <col min="9213" max="9213" width="11.42578125" style="29"/>
    <col min="9214" max="9214" width="4" style="29" bestFit="1" customWidth="1"/>
    <col min="9215" max="9215" width="24.140625" style="29" bestFit="1" customWidth="1"/>
    <col min="9216" max="9217" width="11.42578125" style="29"/>
    <col min="9218" max="9218" width="13.7109375" style="29" bestFit="1" customWidth="1"/>
    <col min="9219" max="9221" width="11.42578125" style="29"/>
    <col min="9222" max="9222" width="13.7109375" style="29" bestFit="1" customWidth="1"/>
    <col min="9223" max="9224" width="11.42578125" style="29"/>
    <col min="9225" max="9225" width="13.7109375" style="29" bestFit="1" customWidth="1"/>
    <col min="9226" max="9451" width="11.42578125" style="29"/>
    <col min="9452" max="9452" width="4" style="29" bestFit="1" customWidth="1"/>
    <col min="9453" max="9453" width="24.140625" style="29" bestFit="1" customWidth="1"/>
    <col min="9454" max="9454" width="16.85546875" style="29" bestFit="1" customWidth="1"/>
    <col min="9455" max="9455" width="14.28515625" style="29" bestFit="1" customWidth="1"/>
    <col min="9456" max="9456" width="15.28515625" style="29" bestFit="1" customWidth="1"/>
    <col min="9457" max="9457" width="14.28515625" style="29" bestFit="1" customWidth="1"/>
    <col min="9458" max="9458" width="13.42578125" style="29" customWidth="1"/>
    <col min="9459" max="9460" width="15.28515625" style="29" bestFit="1" customWidth="1"/>
    <col min="9461" max="9461" width="14.28515625" style="29" bestFit="1" customWidth="1"/>
    <col min="9462" max="9462" width="15.28515625" style="29" bestFit="1" customWidth="1"/>
    <col min="9463" max="9466" width="14.28515625" style="29" bestFit="1" customWidth="1"/>
    <col min="9467" max="9467" width="16.85546875" style="29" bestFit="1" customWidth="1"/>
    <col min="9468" max="9468" width="13.85546875" style="29" bestFit="1" customWidth="1"/>
    <col min="9469" max="9469" width="11.42578125" style="29"/>
    <col min="9470" max="9470" width="4" style="29" bestFit="1" customWidth="1"/>
    <col min="9471" max="9471" width="24.140625" style="29" bestFit="1" customWidth="1"/>
    <col min="9472" max="9473" width="11.42578125" style="29"/>
    <col min="9474" max="9474" width="13.7109375" style="29" bestFit="1" customWidth="1"/>
    <col min="9475" max="9477" width="11.42578125" style="29"/>
    <col min="9478" max="9478" width="13.7109375" style="29" bestFit="1" customWidth="1"/>
    <col min="9479" max="9480" width="11.42578125" style="29"/>
    <col min="9481" max="9481" width="13.7109375" style="29" bestFit="1" customWidth="1"/>
    <col min="9482" max="9707" width="11.42578125" style="29"/>
    <col min="9708" max="9708" width="4" style="29" bestFit="1" customWidth="1"/>
    <col min="9709" max="9709" width="24.140625" style="29" bestFit="1" customWidth="1"/>
    <col min="9710" max="9710" width="16.85546875" style="29" bestFit="1" customWidth="1"/>
    <col min="9711" max="9711" width="14.28515625" style="29" bestFit="1" customWidth="1"/>
    <col min="9712" max="9712" width="15.28515625" style="29" bestFit="1" customWidth="1"/>
    <col min="9713" max="9713" width="14.28515625" style="29" bestFit="1" customWidth="1"/>
    <col min="9714" max="9714" width="13.42578125" style="29" customWidth="1"/>
    <col min="9715" max="9716" width="15.28515625" style="29" bestFit="1" customWidth="1"/>
    <col min="9717" max="9717" width="14.28515625" style="29" bestFit="1" customWidth="1"/>
    <col min="9718" max="9718" width="15.28515625" style="29" bestFit="1" customWidth="1"/>
    <col min="9719" max="9722" width="14.28515625" style="29" bestFit="1" customWidth="1"/>
    <col min="9723" max="9723" width="16.85546875" style="29" bestFit="1" customWidth="1"/>
    <col min="9724" max="9724" width="13.85546875" style="29" bestFit="1" customWidth="1"/>
    <col min="9725" max="9725" width="11.42578125" style="29"/>
    <col min="9726" max="9726" width="4" style="29" bestFit="1" customWidth="1"/>
    <col min="9727" max="9727" width="24.140625" style="29" bestFit="1" customWidth="1"/>
    <col min="9728" max="9729" width="11.42578125" style="29"/>
    <col min="9730" max="9730" width="13.7109375" style="29" bestFit="1" customWidth="1"/>
    <col min="9731" max="9733" width="11.42578125" style="29"/>
    <col min="9734" max="9734" width="13.7109375" style="29" bestFit="1" customWidth="1"/>
    <col min="9735" max="9736" width="11.42578125" style="29"/>
    <col min="9737" max="9737" width="13.7109375" style="29" bestFit="1" customWidth="1"/>
    <col min="9738" max="9963" width="11.42578125" style="29"/>
    <col min="9964" max="9964" width="4" style="29" bestFit="1" customWidth="1"/>
    <col min="9965" max="9965" width="24.140625" style="29" bestFit="1" customWidth="1"/>
    <col min="9966" max="9966" width="16.85546875" style="29" bestFit="1" customWidth="1"/>
    <col min="9967" max="9967" width="14.28515625" style="29" bestFit="1" customWidth="1"/>
    <col min="9968" max="9968" width="15.28515625" style="29" bestFit="1" customWidth="1"/>
    <col min="9969" max="9969" width="14.28515625" style="29" bestFit="1" customWidth="1"/>
    <col min="9970" max="9970" width="13.42578125" style="29" customWidth="1"/>
    <col min="9971" max="9972" width="15.28515625" style="29" bestFit="1" customWidth="1"/>
    <col min="9973" max="9973" width="14.28515625" style="29" bestFit="1" customWidth="1"/>
    <col min="9974" max="9974" width="15.28515625" style="29" bestFit="1" customWidth="1"/>
    <col min="9975" max="9978" width="14.28515625" style="29" bestFit="1" customWidth="1"/>
    <col min="9979" max="9979" width="16.85546875" style="29" bestFit="1" customWidth="1"/>
    <col min="9980" max="9980" width="13.85546875" style="29" bestFit="1" customWidth="1"/>
    <col min="9981" max="9981" width="11.42578125" style="29"/>
    <col min="9982" max="9982" width="4" style="29" bestFit="1" customWidth="1"/>
    <col min="9983" max="9983" width="24.140625" style="29" bestFit="1" customWidth="1"/>
    <col min="9984" max="9985" width="11.42578125" style="29"/>
    <col min="9986" max="9986" width="13.7109375" style="29" bestFit="1" customWidth="1"/>
    <col min="9987" max="9989" width="11.42578125" style="29"/>
    <col min="9990" max="9990" width="13.7109375" style="29" bestFit="1" customWidth="1"/>
    <col min="9991" max="9992" width="11.42578125" style="29"/>
    <col min="9993" max="9993" width="13.7109375" style="29" bestFit="1" customWidth="1"/>
    <col min="9994" max="10219" width="11.42578125" style="29"/>
    <col min="10220" max="10220" width="4" style="29" bestFit="1" customWidth="1"/>
    <col min="10221" max="10221" width="24.140625" style="29" bestFit="1" customWidth="1"/>
    <col min="10222" max="10222" width="16.85546875" style="29" bestFit="1" customWidth="1"/>
    <col min="10223" max="10223" width="14.28515625" style="29" bestFit="1" customWidth="1"/>
    <col min="10224" max="10224" width="15.28515625" style="29" bestFit="1" customWidth="1"/>
    <col min="10225" max="10225" width="14.28515625" style="29" bestFit="1" customWidth="1"/>
    <col min="10226" max="10226" width="13.42578125" style="29" customWidth="1"/>
    <col min="10227" max="10228" width="15.28515625" style="29" bestFit="1" customWidth="1"/>
    <col min="10229" max="10229" width="14.28515625" style="29" bestFit="1" customWidth="1"/>
    <col min="10230" max="10230" width="15.28515625" style="29" bestFit="1" customWidth="1"/>
    <col min="10231" max="10234" width="14.28515625" style="29" bestFit="1" customWidth="1"/>
    <col min="10235" max="10235" width="16.85546875" style="29" bestFit="1" customWidth="1"/>
    <col min="10236" max="10236" width="13.85546875" style="29" bestFit="1" customWidth="1"/>
    <col min="10237" max="10237" width="11.42578125" style="29"/>
    <col min="10238" max="10238" width="4" style="29" bestFit="1" customWidth="1"/>
    <col min="10239" max="10239" width="24.140625" style="29" bestFit="1" customWidth="1"/>
    <col min="10240" max="10241" width="11.42578125" style="29"/>
    <col min="10242" max="10242" width="13.7109375" style="29" bestFit="1" customWidth="1"/>
    <col min="10243" max="10245" width="11.42578125" style="29"/>
    <col min="10246" max="10246" width="13.7109375" style="29" bestFit="1" customWidth="1"/>
    <col min="10247" max="10248" width="11.42578125" style="29"/>
    <col min="10249" max="10249" width="13.7109375" style="29" bestFit="1" customWidth="1"/>
    <col min="10250" max="10475" width="11.42578125" style="29"/>
    <col min="10476" max="10476" width="4" style="29" bestFit="1" customWidth="1"/>
    <col min="10477" max="10477" width="24.140625" style="29" bestFit="1" customWidth="1"/>
    <col min="10478" max="10478" width="16.85546875" style="29" bestFit="1" customWidth="1"/>
    <col min="10479" max="10479" width="14.28515625" style="29" bestFit="1" customWidth="1"/>
    <col min="10480" max="10480" width="15.28515625" style="29" bestFit="1" customWidth="1"/>
    <col min="10481" max="10481" width="14.28515625" style="29" bestFit="1" customWidth="1"/>
    <col min="10482" max="10482" width="13.42578125" style="29" customWidth="1"/>
    <col min="10483" max="10484" width="15.28515625" style="29" bestFit="1" customWidth="1"/>
    <col min="10485" max="10485" width="14.28515625" style="29" bestFit="1" customWidth="1"/>
    <col min="10486" max="10486" width="15.28515625" style="29" bestFit="1" customWidth="1"/>
    <col min="10487" max="10490" width="14.28515625" style="29" bestFit="1" customWidth="1"/>
    <col min="10491" max="10491" width="16.85546875" style="29" bestFit="1" customWidth="1"/>
    <col min="10492" max="10492" width="13.85546875" style="29" bestFit="1" customWidth="1"/>
    <col min="10493" max="10493" width="11.42578125" style="29"/>
    <col min="10494" max="10494" width="4" style="29" bestFit="1" customWidth="1"/>
    <col min="10495" max="10495" width="24.140625" style="29" bestFit="1" customWidth="1"/>
    <col min="10496" max="10497" width="11.42578125" style="29"/>
    <col min="10498" max="10498" width="13.7109375" style="29" bestFit="1" customWidth="1"/>
    <col min="10499" max="10501" width="11.42578125" style="29"/>
    <col min="10502" max="10502" width="13.7109375" style="29" bestFit="1" customWidth="1"/>
    <col min="10503" max="10504" width="11.42578125" style="29"/>
    <col min="10505" max="10505" width="13.7109375" style="29" bestFit="1" customWidth="1"/>
    <col min="10506" max="10731" width="11.42578125" style="29"/>
    <col min="10732" max="10732" width="4" style="29" bestFit="1" customWidth="1"/>
    <col min="10733" max="10733" width="24.140625" style="29" bestFit="1" customWidth="1"/>
    <col min="10734" max="10734" width="16.85546875" style="29" bestFit="1" customWidth="1"/>
    <col min="10735" max="10735" width="14.28515625" style="29" bestFit="1" customWidth="1"/>
    <col min="10736" max="10736" width="15.28515625" style="29" bestFit="1" customWidth="1"/>
    <col min="10737" max="10737" width="14.28515625" style="29" bestFit="1" customWidth="1"/>
    <col min="10738" max="10738" width="13.42578125" style="29" customWidth="1"/>
    <col min="10739" max="10740" width="15.28515625" style="29" bestFit="1" customWidth="1"/>
    <col min="10741" max="10741" width="14.28515625" style="29" bestFit="1" customWidth="1"/>
    <col min="10742" max="10742" width="15.28515625" style="29" bestFit="1" customWidth="1"/>
    <col min="10743" max="10746" width="14.28515625" style="29" bestFit="1" customWidth="1"/>
    <col min="10747" max="10747" width="16.85546875" style="29" bestFit="1" customWidth="1"/>
    <col min="10748" max="10748" width="13.85546875" style="29" bestFit="1" customWidth="1"/>
    <col min="10749" max="10749" width="11.42578125" style="29"/>
    <col min="10750" max="10750" width="4" style="29" bestFit="1" customWidth="1"/>
    <col min="10751" max="10751" width="24.140625" style="29" bestFit="1" customWidth="1"/>
    <col min="10752" max="10753" width="11.42578125" style="29"/>
    <col min="10754" max="10754" width="13.7109375" style="29" bestFit="1" customWidth="1"/>
    <col min="10755" max="10757" width="11.42578125" style="29"/>
    <col min="10758" max="10758" width="13.7109375" style="29" bestFit="1" customWidth="1"/>
    <col min="10759" max="10760" width="11.42578125" style="29"/>
    <col min="10761" max="10761" width="13.7109375" style="29" bestFit="1" customWidth="1"/>
    <col min="10762" max="10987" width="11.42578125" style="29"/>
    <col min="10988" max="10988" width="4" style="29" bestFit="1" customWidth="1"/>
    <col min="10989" max="10989" width="24.140625" style="29" bestFit="1" customWidth="1"/>
    <col min="10990" max="10990" width="16.85546875" style="29" bestFit="1" customWidth="1"/>
    <col min="10991" max="10991" width="14.28515625" style="29" bestFit="1" customWidth="1"/>
    <col min="10992" max="10992" width="15.28515625" style="29" bestFit="1" customWidth="1"/>
    <col min="10993" max="10993" width="14.28515625" style="29" bestFit="1" customWidth="1"/>
    <col min="10994" max="10994" width="13.42578125" style="29" customWidth="1"/>
    <col min="10995" max="10996" width="15.28515625" style="29" bestFit="1" customWidth="1"/>
    <col min="10997" max="10997" width="14.28515625" style="29" bestFit="1" customWidth="1"/>
    <col min="10998" max="10998" width="15.28515625" style="29" bestFit="1" customWidth="1"/>
    <col min="10999" max="11002" width="14.28515625" style="29" bestFit="1" customWidth="1"/>
    <col min="11003" max="11003" width="16.85546875" style="29" bestFit="1" customWidth="1"/>
    <col min="11004" max="11004" width="13.85546875" style="29" bestFit="1" customWidth="1"/>
    <col min="11005" max="11005" width="11.42578125" style="29"/>
    <col min="11006" max="11006" width="4" style="29" bestFit="1" customWidth="1"/>
    <col min="11007" max="11007" width="24.140625" style="29" bestFit="1" customWidth="1"/>
    <col min="11008" max="11009" width="11.42578125" style="29"/>
    <col min="11010" max="11010" width="13.7109375" style="29" bestFit="1" customWidth="1"/>
    <col min="11011" max="11013" width="11.42578125" style="29"/>
    <col min="11014" max="11014" width="13.7109375" style="29" bestFit="1" customWidth="1"/>
    <col min="11015" max="11016" width="11.42578125" style="29"/>
    <col min="11017" max="11017" width="13.7109375" style="29" bestFit="1" customWidth="1"/>
    <col min="11018" max="11243" width="11.42578125" style="29"/>
    <col min="11244" max="11244" width="4" style="29" bestFit="1" customWidth="1"/>
    <col min="11245" max="11245" width="24.140625" style="29" bestFit="1" customWidth="1"/>
    <col min="11246" max="11246" width="16.85546875" style="29" bestFit="1" customWidth="1"/>
    <col min="11247" max="11247" width="14.28515625" style="29" bestFit="1" customWidth="1"/>
    <col min="11248" max="11248" width="15.28515625" style="29" bestFit="1" customWidth="1"/>
    <col min="11249" max="11249" width="14.28515625" style="29" bestFit="1" customWidth="1"/>
    <col min="11250" max="11250" width="13.42578125" style="29" customWidth="1"/>
    <col min="11251" max="11252" width="15.28515625" style="29" bestFit="1" customWidth="1"/>
    <col min="11253" max="11253" width="14.28515625" style="29" bestFit="1" customWidth="1"/>
    <col min="11254" max="11254" width="15.28515625" style="29" bestFit="1" customWidth="1"/>
    <col min="11255" max="11258" width="14.28515625" style="29" bestFit="1" customWidth="1"/>
    <col min="11259" max="11259" width="16.85546875" style="29" bestFit="1" customWidth="1"/>
    <col min="11260" max="11260" width="13.85546875" style="29" bestFit="1" customWidth="1"/>
    <col min="11261" max="11261" width="11.42578125" style="29"/>
    <col min="11262" max="11262" width="4" style="29" bestFit="1" customWidth="1"/>
    <col min="11263" max="11263" width="24.140625" style="29" bestFit="1" customWidth="1"/>
    <col min="11264" max="11265" width="11.42578125" style="29"/>
    <col min="11266" max="11266" width="13.7109375" style="29" bestFit="1" customWidth="1"/>
    <col min="11267" max="11269" width="11.42578125" style="29"/>
    <col min="11270" max="11270" width="13.7109375" style="29" bestFit="1" customWidth="1"/>
    <col min="11271" max="11272" width="11.42578125" style="29"/>
    <col min="11273" max="11273" width="13.7109375" style="29" bestFit="1" customWidth="1"/>
    <col min="11274" max="11499" width="11.42578125" style="29"/>
    <col min="11500" max="11500" width="4" style="29" bestFit="1" customWidth="1"/>
    <col min="11501" max="11501" width="24.140625" style="29" bestFit="1" customWidth="1"/>
    <col min="11502" max="11502" width="16.85546875" style="29" bestFit="1" customWidth="1"/>
    <col min="11503" max="11503" width="14.28515625" style="29" bestFit="1" customWidth="1"/>
    <col min="11504" max="11504" width="15.28515625" style="29" bestFit="1" customWidth="1"/>
    <col min="11505" max="11505" width="14.28515625" style="29" bestFit="1" customWidth="1"/>
    <col min="11506" max="11506" width="13.42578125" style="29" customWidth="1"/>
    <col min="11507" max="11508" width="15.28515625" style="29" bestFit="1" customWidth="1"/>
    <col min="11509" max="11509" width="14.28515625" style="29" bestFit="1" customWidth="1"/>
    <col min="11510" max="11510" width="15.28515625" style="29" bestFit="1" customWidth="1"/>
    <col min="11511" max="11514" width="14.28515625" style="29" bestFit="1" customWidth="1"/>
    <col min="11515" max="11515" width="16.85546875" style="29" bestFit="1" customWidth="1"/>
    <col min="11516" max="11516" width="13.85546875" style="29" bestFit="1" customWidth="1"/>
    <col min="11517" max="11517" width="11.42578125" style="29"/>
    <col min="11518" max="11518" width="4" style="29" bestFit="1" customWidth="1"/>
    <col min="11519" max="11519" width="24.140625" style="29" bestFit="1" customWidth="1"/>
    <col min="11520" max="11521" width="11.42578125" style="29"/>
    <col min="11522" max="11522" width="13.7109375" style="29" bestFit="1" customWidth="1"/>
    <col min="11523" max="11525" width="11.42578125" style="29"/>
    <col min="11526" max="11526" width="13.7109375" style="29" bestFit="1" customWidth="1"/>
    <col min="11527" max="11528" width="11.42578125" style="29"/>
    <col min="11529" max="11529" width="13.7109375" style="29" bestFit="1" customWidth="1"/>
    <col min="11530" max="11755" width="11.42578125" style="29"/>
    <col min="11756" max="11756" width="4" style="29" bestFit="1" customWidth="1"/>
    <col min="11757" max="11757" width="24.140625" style="29" bestFit="1" customWidth="1"/>
    <col min="11758" max="11758" width="16.85546875" style="29" bestFit="1" customWidth="1"/>
    <col min="11759" max="11759" width="14.28515625" style="29" bestFit="1" customWidth="1"/>
    <col min="11760" max="11760" width="15.28515625" style="29" bestFit="1" customWidth="1"/>
    <col min="11761" max="11761" width="14.28515625" style="29" bestFit="1" customWidth="1"/>
    <col min="11762" max="11762" width="13.42578125" style="29" customWidth="1"/>
    <col min="11763" max="11764" width="15.28515625" style="29" bestFit="1" customWidth="1"/>
    <col min="11765" max="11765" width="14.28515625" style="29" bestFit="1" customWidth="1"/>
    <col min="11766" max="11766" width="15.28515625" style="29" bestFit="1" customWidth="1"/>
    <col min="11767" max="11770" width="14.28515625" style="29" bestFit="1" customWidth="1"/>
    <col min="11771" max="11771" width="16.85546875" style="29" bestFit="1" customWidth="1"/>
    <col min="11772" max="11772" width="13.85546875" style="29" bestFit="1" customWidth="1"/>
    <col min="11773" max="11773" width="11.42578125" style="29"/>
    <col min="11774" max="11774" width="4" style="29" bestFit="1" customWidth="1"/>
    <col min="11775" max="11775" width="24.140625" style="29" bestFit="1" customWidth="1"/>
    <col min="11776" max="11777" width="11.42578125" style="29"/>
    <col min="11778" max="11778" width="13.7109375" style="29" bestFit="1" customWidth="1"/>
    <col min="11779" max="11781" width="11.42578125" style="29"/>
    <col min="11782" max="11782" width="13.7109375" style="29" bestFit="1" customWidth="1"/>
    <col min="11783" max="11784" width="11.42578125" style="29"/>
    <col min="11785" max="11785" width="13.7109375" style="29" bestFit="1" customWidth="1"/>
    <col min="11786" max="12011" width="11.42578125" style="29"/>
    <col min="12012" max="12012" width="4" style="29" bestFit="1" customWidth="1"/>
    <col min="12013" max="12013" width="24.140625" style="29" bestFit="1" customWidth="1"/>
    <col min="12014" max="12014" width="16.85546875" style="29" bestFit="1" customWidth="1"/>
    <col min="12015" max="12015" width="14.28515625" style="29" bestFit="1" customWidth="1"/>
    <col min="12016" max="12016" width="15.28515625" style="29" bestFit="1" customWidth="1"/>
    <col min="12017" max="12017" width="14.28515625" style="29" bestFit="1" customWidth="1"/>
    <col min="12018" max="12018" width="13.42578125" style="29" customWidth="1"/>
    <col min="12019" max="12020" width="15.28515625" style="29" bestFit="1" customWidth="1"/>
    <col min="12021" max="12021" width="14.28515625" style="29" bestFit="1" customWidth="1"/>
    <col min="12022" max="12022" width="15.28515625" style="29" bestFit="1" customWidth="1"/>
    <col min="12023" max="12026" width="14.28515625" style="29" bestFit="1" customWidth="1"/>
    <col min="12027" max="12027" width="16.85546875" style="29" bestFit="1" customWidth="1"/>
    <col min="12028" max="12028" width="13.85546875" style="29" bestFit="1" customWidth="1"/>
    <col min="12029" max="12029" width="11.42578125" style="29"/>
    <col min="12030" max="12030" width="4" style="29" bestFit="1" customWidth="1"/>
    <col min="12031" max="12031" width="24.140625" style="29" bestFit="1" customWidth="1"/>
    <col min="12032" max="12033" width="11.42578125" style="29"/>
    <col min="12034" max="12034" width="13.7109375" style="29" bestFit="1" customWidth="1"/>
    <col min="12035" max="12037" width="11.42578125" style="29"/>
    <col min="12038" max="12038" width="13.7109375" style="29" bestFit="1" customWidth="1"/>
    <col min="12039" max="12040" width="11.42578125" style="29"/>
    <col min="12041" max="12041" width="13.7109375" style="29" bestFit="1" customWidth="1"/>
    <col min="12042" max="12267" width="11.42578125" style="29"/>
    <col min="12268" max="12268" width="4" style="29" bestFit="1" customWidth="1"/>
    <col min="12269" max="12269" width="24.140625" style="29" bestFit="1" customWidth="1"/>
    <col min="12270" max="12270" width="16.85546875" style="29" bestFit="1" customWidth="1"/>
    <col min="12271" max="12271" width="14.28515625" style="29" bestFit="1" customWidth="1"/>
    <col min="12272" max="12272" width="15.28515625" style="29" bestFit="1" customWidth="1"/>
    <col min="12273" max="12273" width="14.28515625" style="29" bestFit="1" customWidth="1"/>
    <col min="12274" max="12274" width="13.42578125" style="29" customWidth="1"/>
    <col min="12275" max="12276" width="15.28515625" style="29" bestFit="1" customWidth="1"/>
    <col min="12277" max="12277" width="14.28515625" style="29" bestFit="1" customWidth="1"/>
    <col min="12278" max="12278" width="15.28515625" style="29" bestFit="1" customWidth="1"/>
    <col min="12279" max="12282" width="14.28515625" style="29" bestFit="1" customWidth="1"/>
    <col min="12283" max="12283" width="16.85546875" style="29" bestFit="1" customWidth="1"/>
    <col min="12284" max="12284" width="13.85546875" style="29" bestFit="1" customWidth="1"/>
    <col min="12285" max="12285" width="11.42578125" style="29"/>
    <col min="12286" max="12286" width="4" style="29" bestFit="1" customWidth="1"/>
    <col min="12287" max="12287" width="24.140625" style="29" bestFit="1" customWidth="1"/>
    <col min="12288" max="12289" width="11.42578125" style="29"/>
    <col min="12290" max="12290" width="13.7109375" style="29" bestFit="1" customWidth="1"/>
    <col min="12291" max="12293" width="11.42578125" style="29"/>
    <col min="12294" max="12294" width="13.7109375" style="29" bestFit="1" customWidth="1"/>
    <col min="12295" max="12296" width="11.42578125" style="29"/>
    <col min="12297" max="12297" width="13.7109375" style="29" bestFit="1" customWidth="1"/>
    <col min="12298" max="12523" width="11.42578125" style="29"/>
    <col min="12524" max="12524" width="4" style="29" bestFit="1" customWidth="1"/>
    <col min="12525" max="12525" width="24.140625" style="29" bestFit="1" customWidth="1"/>
    <col min="12526" max="12526" width="16.85546875" style="29" bestFit="1" customWidth="1"/>
    <col min="12527" max="12527" width="14.28515625" style="29" bestFit="1" customWidth="1"/>
    <col min="12528" max="12528" width="15.28515625" style="29" bestFit="1" customWidth="1"/>
    <col min="12529" max="12529" width="14.28515625" style="29" bestFit="1" customWidth="1"/>
    <col min="12530" max="12530" width="13.42578125" style="29" customWidth="1"/>
    <col min="12531" max="12532" width="15.28515625" style="29" bestFit="1" customWidth="1"/>
    <col min="12533" max="12533" width="14.28515625" style="29" bestFit="1" customWidth="1"/>
    <col min="12534" max="12534" width="15.28515625" style="29" bestFit="1" customWidth="1"/>
    <col min="12535" max="12538" width="14.28515625" style="29" bestFit="1" customWidth="1"/>
    <col min="12539" max="12539" width="16.85546875" style="29" bestFit="1" customWidth="1"/>
    <col min="12540" max="12540" width="13.85546875" style="29" bestFit="1" customWidth="1"/>
    <col min="12541" max="12541" width="11.42578125" style="29"/>
    <col min="12542" max="12542" width="4" style="29" bestFit="1" customWidth="1"/>
    <col min="12543" max="12543" width="24.140625" style="29" bestFit="1" customWidth="1"/>
    <col min="12544" max="12545" width="11.42578125" style="29"/>
    <col min="12546" max="12546" width="13.7109375" style="29" bestFit="1" customWidth="1"/>
    <col min="12547" max="12549" width="11.42578125" style="29"/>
    <col min="12550" max="12550" width="13.7109375" style="29" bestFit="1" customWidth="1"/>
    <col min="12551" max="12552" width="11.42578125" style="29"/>
    <col min="12553" max="12553" width="13.7109375" style="29" bestFit="1" customWidth="1"/>
    <col min="12554" max="12779" width="11.42578125" style="29"/>
    <col min="12780" max="12780" width="4" style="29" bestFit="1" customWidth="1"/>
    <col min="12781" max="12781" width="24.140625" style="29" bestFit="1" customWidth="1"/>
    <col min="12782" max="12782" width="16.85546875" style="29" bestFit="1" customWidth="1"/>
    <col min="12783" max="12783" width="14.28515625" style="29" bestFit="1" customWidth="1"/>
    <col min="12784" max="12784" width="15.28515625" style="29" bestFit="1" customWidth="1"/>
    <col min="12785" max="12785" width="14.28515625" style="29" bestFit="1" customWidth="1"/>
    <col min="12786" max="12786" width="13.42578125" style="29" customWidth="1"/>
    <col min="12787" max="12788" width="15.28515625" style="29" bestFit="1" customWidth="1"/>
    <col min="12789" max="12789" width="14.28515625" style="29" bestFit="1" customWidth="1"/>
    <col min="12790" max="12790" width="15.28515625" style="29" bestFit="1" customWidth="1"/>
    <col min="12791" max="12794" width="14.28515625" style="29" bestFit="1" customWidth="1"/>
    <col min="12795" max="12795" width="16.85546875" style="29" bestFit="1" customWidth="1"/>
    <col min="12796" max="12796" width="13.85546875" style="29" bestFit="1" customWidth="1"/>
    <col min="12797" max="12797" width="11.42578125" style="29"/>
    <col min="12798" max="12798" width="4" style="29" bestFit="1" customWidth="1"/>
    <col min="12799" max="12799" width="24.140625" style="29" bestFit="1" customWidth="1"/>
    <col min="12800" max="12801" width="11.42578125" style="29"/>
    <col min="12802" max="12802" width="13.7109375" style="29" bestFit="1" customWidth="1"/>
    <col min="12803" max="12805" width="11.42578125" style="29"/>
    <col min="12806" max="12806" width="13.7109375" style="29" bestFit="1" customWidth="1"/>
    <col min="12807" max="12808" width="11.42578125" style="29"/>
    <col min="12809" max="12809" width="13.7109375" style="29" bestFit="1" customWidth="1"/>
    <col min="12810" max="13035" width="11.42578125" style="29"/>
    <col min="13036" max="13036" width="4" style="29" bestFit="1" customWidth="1"/>
    <col min="13037" max="13037" width="24.140625" style="29" bestFit="1" customWidth="1"/>
    <col min="13038" max="13038" width="16.85546875" style="29" bestFit="1" customWidth="1"/>
    <col min="13039" max="13039" width="14.28515625" style="29" bestFit="1" customWidth="1"/>
    <col min="13040" max="13040" width="15.28515625" style="29" bestFit="1" customWidth="1"/>
    <col min="13041" max="13041" width="14.28515625" style="29" bestFit="1" customWidth="1"/>
    <col min="13042" max="13042" width="13.42578125" style="29" customWidth="1"/>
    <col min="13043" max="13044" width="15.28515625" style="29" bestFit="1" customWidth="1"/>
    <col min="13045" max="13045" width="14.28515625" style="29" bestFit="1" customWidth="1"/>
    <col min="13046" max="13046" width="15.28515625" style="29" bestFit="1" customWidth="1"/>
    <col min="13047" max="13050" width="14.28515625" style="29" bestFit="1" customWidth="1"/>
    <col min="13051" max="13051" width="16.85546875" style="29" bestFit="1" customWidth="1"/>
    <col min="13052" max="13052" width="13.85546875" style="29" bestFit="1" customWidth="1"/>
    <col min="13053" max="13053" width="11.42578125" style="29"/>
    <col min="13054" max="13054" width="4" style="29" bestFit="1" customWidth="1"/>
    <col min="13055" max="13055" width="24.140625" style="29" bestFit="1" customWidth="1"/>
    <col min="13056" max="13057" width="11.42578125" style="29"/>
    <col min="13058" max="13058" width="13.7109375" style="29" bestFit="1" customWidth="1"/>
    <col min="13059" max="13061" width="11.42578125" style="29"/>
    <col min="13062" max="13062" width="13.7109375" style="29" bestFit="1" customWidth="1"/>
    <col min="13063" max="13064" width="11.42578125" style="29"/>
    <col min="13065" max="13065" width="13.7109375" style="29" bestFit="1" customWidth="1"/>
    <col min="13066" max="13291" width="11.42578125" style="29"/>
    <col min="13292" max="13292" width="4" style="29" bestFit="1" customWidth="1"/>
    <col min="13293" max="13293" width="24.140625" style="29" bestFit="1" customWidth="1"/>
    <col min="13294" max="13294" width="16.85546875" style="29" bestFit="1" customWidth="1"/>
    <col min="13295" max="13295" width="14.28515625" style="29" bestFit="1" customWidth="1"/>
    <col min="13296" max="13296" width="15.28515625" style="29" bestFit="1" customWidth="1"/>
    <col min="13297" max="13297" width="14.28515625" style="29" bestFit="1" customWidth="1"/>
    <col min="13298" max="13298" width="13.42578125" style="29" customWidth="1"/>
    <col min="13299" max="13300" width="15.28515625" style="29" bestFit="1" customWidth="1"/>
    <col min="13301" max="13301" width="14.28515625" style="29" bestFit="1" customWidth="1"/>
    <col min="13302" max="13302" width="15.28515625" style="29" bestFit="1" customWidth="1"/>
    <col min="13303" max="13306" width="14.28515625" style="29" bestFit="1" customWidth="1"/>
    <col min="13307" max="13307" width="16.85546875" style="29" bestFit="1" customWidth="1"/>
    <col min="13308" max="13308" width="13.85546875" style="29" bestFit="1" customWidth="1"/>
    <col min="13309" max="13309" width="11.42578125" style="29"/>
    <col min="13310" max="13310" width="4" style="29" bestFit="1" customWidth="1"/>
    <col min="13311" max="13311" width="24.140625" style="29" bestFit="1" customWidth="1"/>
    <col min="13312" max="13313" width="11.42578125" style="29"/>
    <col min="13314" max="13314" width="13.7109375" style="29" bestFit="1" customWidth="1"/>
    <col min="13315" max="13317" width="11.42578125" style="29"/>
    <col min="13318" max="13318" width="13.7109375" style="29" bestFit="1" customWidth="1"/>
    <col min="13319" max="13320" width="11.42578125" style="29"/>
    <col min="13321" max="13321" width="13.7109375" style="29" bestFit="1" customWidth="1"/>
    <col min="13322" max="13547" width="11.42578125" style="29"/>
    <col min="13548" max="13548" width="4" style="29" bestFit="1" customWidth="1"/>
    <col min="13549" max="13549" width="24.140625" style="29" bestFit="1" customWidth="1"/>
    <col min="13550" max="13550" width="16.85546875" style="29" bestFit="1" customWidth="1"/>
    <col min="13551" max="13551" width="14.28515625" style="29" bestFit="1" customWidth="1"/>
    <col min="13552" max="13552" width="15.28515625" style="29" bestFit="1" customWidth="1"/>
    <col min="13553" max="13553" width="14.28515625" style="29" bestFit="1" customWidth="1"/>
    <col min="13554" max="13554" width="13.42578125" style="29" customWidth="1"/>
    <col min="13555" max="13556" width="15.28515625" style="29" bestFit="1" customWidth="1"/>
    <col min="13557" max="13557" width="14.28515625" style="29" bestFit="1" customWidth="1"/>
    <col min="13558" max="13558" width="15.28515625" style="29" bestFit="1" customWidth="1"/>
    <col min="13559" max="13562" width="14.28515625" style="29" bestFit="1" customWidth="1"/>
    <col min="13563" max="13563" width="16.85546875" style="29" bestFit="1" customWidth="1"/>
    <col min="13564" max="13564" width="13.85546875" style="29" bestFit="1" customWidth="1"/>
    <col min="13565" max="13565" width="11.42578125" style="29"/>
    <col min="13566" max="13566" width="4" style="29" bestFit="1" customWidth="1"/>
    <col min="13567" max="13567" width="24.140625" style="29" bestFit="1" customWidth="1"/>
    <col min="13568" max="13569" width="11.42578125" style="29"/>
    <col min="13570" max="13570" width="13.7109375" style="29" bestFit="1" customWidth="1"/>
    <col min="13571" max="13573" width="11.42578125" style="29"/>
    <col min="13574" max="13574" width="13.7109375" style="29" bestFit="1" customWidth="1"/>
    <col min="13575" max="13576" width="11.42578125" style="29"/>
    <col min="13577" max="13577" width="13.7109375" style="29" bestFit="1" customWidth="1"/>
    <col min="13578" max="13803" width="11.42578125" style="29"/>
    <col min="13804" max="13804" width="4" style="29" bestFit="1" customWidth="1"/>
    <col min="13805" max="13805" width="24.140625" style="29" bestFit="1" customWidth="1"/>
    <col min="13806" max="13806" width="16.85546875" style="29" bestFit="1" customWidth="1"/>
    <col min="13807" max="13807" width="14.28515625" style="29" bestFit="1" customWidth="1"/>
    <col min="13808" max="13808" width="15.28515625" style="29" bestFit="1" customWidth="1"/>
    <col min="13809" max="13809" width="14.28515625" style="29" bestFit="1" customWidth="1"/>
    <col min="13810" max="13810" width="13.42578125" style="29" customWidth="1"/>
    <col min="13811" max="13812" width="15.28515625" style="29" bestFit="1" customWidth="1"/>
    <col min="13813" max="13813" width="14.28515625" style="29" bestFit="1" customWidth="1"/>
    <col min="13814" max="13814" width="15.28515625" style="29" bestFit="1" customWidth="1"/>
    <col min="13815" max="13818" width="14.28515625" style="29" bestFit="1" customWidth="1"/>
    <col min="13819" max="13819" width="16.85546875" style="29" bestFit="1" customWidth="1"/>
    <col min="13820" max="13820" width="13.85546875" style="29" bestFit="1" customWidth="1"/>
    <col min="13821" max="13821" width="11.42578125" style="29"/>
    <col min="13822" max="13822" width="4" style="29" bestFit="1" customWidth="1"/>
    <col min="13823" max="13823" width="24.140625" style="29" bestFit="1" customWidth="1"/>
    <col min="13824" max="13825" width="11.42578125" style="29"/>
    <col min="13826" max="13826" width="13.7109375" style="29" bestFit="1" customWidth="1"/>
    <col min="13827" max="13829" width="11.42578125" style="29"/>
    <col min="13830" max="13830" width="13.7109375" style="29" bestFit="1" customWidth="1"/>
    <col min="13831" max="13832" width="11.42578125" style="29"/>
    <col min="13833" max="13833" width="13.7109375" style="29" bestFit="1" customWidth="1"/>
    <col min="13834" max="14059" width="11.42578125" style="29"/>
    <col min="14060" max="14060" width="4" style="29" bestFit="1" customWidth="1"/>
    <col min="14061" max="14061" width="24.140625" style="29" bestFit="1" customWidth="1"/>
    <col min="14062" max="14062" width="16.85546875" style="29" bestFit="1" customWidth="1"/>
    <col min="14063" max="14063" width="14.28515625" style="29" bestFit="1" customWidth="1"/>
    <col min="14064" max="14064" width="15.28515625" style="29" bestFit="1" customWidth="1"/>
    <col min="14065" max="14065" width="14.28515625" style="29" bestFit="1" customWidth="1"/>
    <col min="14066" max="14066" width="13.42578125" style="29" customWidth="1"/>
    <col min="14067" max="14068" width="15.28515625" style="29" bestFit="1" customWidth="1"/>
    <col min="14069" max="14069" width="14.28515625" style="29" bestFit="1" customWidth="1"/>
    <col min="14070" max="14070" width="15.28515625" style="29" bestFit="1" customWidth="1"/>
    <col min="14071" max="14074" width="14.28515625" style="29" bestFit="1" customWidth="1"/>
    <col min="14075" max="14075" width="16.85546875" style="29" bestFit="1" customWidth="1"/>
    <col min="14076" max="14076" width="13.85546875" style="29" bestFit="1" customWidth="1"/>
    <col min="14077" max="14077" width="11.42578125" style="29"/>
    <col min="14078" max="14078" width="4" style="29" bestFit="1" customWidth="1"/>
    <col min="14079" max="14079" width="24.140625" style="29" bestFit="1" customWidth="1"/>
    <col min="14080" max="14081" width="11.42578125" style="29"/>
    <col min="14082" max="14082" width="13.7109375" style="29" bestFit="1" customWidth="1"/>
    <col min="14083" max="14085" width="11.42578125" style="29"/>
    <col min="14086" max="14086" width="13.7109375" style="29" bestFit="1" customWidth="1"/>
    <col min="14087" max="14088" width="11.42578125" style="29"/>
    <col min="14089" max="14089" width="13.7109375" style="29" bestFit="1" customWidth="1"/>
    <col min="14090" max="14315" width="11.42578125" style="29"/>
    <col min="14316" max="14316" width="4" style="29" bestFit="1" customWidth="1"/>
    <col min="14317" max="14317" width="24.140625" style="29" bestFit="1" customWidth="1"/>
    <col min="14318" max="14318" width="16.85546875" style="29" bestFit="1" customWidth="1"/>
    <col min="14319" max="14319" width="14.28515625" style="29" bestFit="1" customWidth="1"/>
    <col min="14320" max="14320" width="15.28515625" style="29" bestFit="1" customWidth="1"/>
    <col min="14321" max="14321" width="14.28515625" style="29" bestFit="1" customWidth="1"/>
    <col min="14322" max="14322" width="13.42578125" style="29" customWidth="1"/>
    <col min="14323" max="14324" width="15.28515625" style="29" bestFit="1" customWidth="1"/>
    <col min="14325" max="14325" width="14.28515625" style="29" bestFit="1" customWidth="1"/>
    <col min="14326" max="14326" width="15.28515625" style="29" bestFit="1" customWidth="1"/>
    <col min="14327" max="14330" width="14.28515625" style="29" bestFit="1" customWidth="1"/>
    <col min="14331" max="14331" width="16.85546875" style="29" bestFit="1" customWidth="1"/>
    <col min="14332" max="14332" width="13.85546875" style="29" bestFit="1" customWidth="1"/>
    <col min="14333" max="14333" width="11.42578125" style="29"/>
    <col min="14334" max="14334" width="4" style="29" bestFit="1" customWidth="1"/>
    <col min="14335" max="14335" width="24.140625" style="29" bestFit="1" customWidth="1"/>
    <col min="14336" max="14337" width="11.42578125" style="29"/>
    <col min="14338" max="14338" width="13.7109375" style="29" bestFit="1" customWidth="1"/>
    <col min="14339" max="14341" width="11.42578125" style="29"/>
    <col min="14342" max="14342" width="13.7109375" style="29" bestFit="1" customWidth="1"/>
    <col min="14343" max="14344" width="11.42578125" style="29"/>
    <col min="14345" max="14345" width="13.7109375" style="29" bestFit="1" customWidth="1"/>
    <col min="14346" max="14571" width="11.42578125" style="29"/>
    <col min="14572" max="14572" width="4" style="29" bestFit="1" customWidth="1"/>
    <col min="14573" max="14573" width="24.140625" style="29" bestFit="1" customWidth="1"/>
    <col min="14574" max="14574" width="16.85546875" style="29" bestFit="1" customWidth="1"/>
    <col min="14575" max="14575" width="14.28515625" style="29" bestFit="1" customWidth="1"/>
    <col min="14576" max="14576" width="15.28515625" style="29" bestFit="1" customWidth="1"/>
    <col min="14577" max="14577" width="14.28515625" style="29" bestFit="1" customWidth="1"/>
    <col min="14578" max="14578" width="13.42578125" style="29" customWidth="1"/>
    <col min="14579" max="14580" width="15.28515625" style="29" bestFit="1" customWidth="1"/>
    <col min="14581" max="14581" width="14.28515625" style="29" bestFit="1" customWidth="1"/>
    <col min="14582" max="14582" width="15.28515625" style="29" bestFit="1" customWidth="1"/>
    <col min="14583" max="14586" width="14.28515625" style="29" bestFit="1" customWidth="1"/>
    <col min="14587" max="14587" width="16.85546875" style="29" bestFit="1" customWidth="1"/>
    <col min="14588" max="14588" width="13.85546875" style="29" bestFit="1" customWidth="1"/>
    <col min="14589" max="14589" width="11.42578125" style="29"/>
    <col min="14590" max="14590" width="4" style="29" bestFit="1" customWidth="1"/>
    <col min="14591" max="14591" width="24.140625" style="29" bestFit="1" customWidth="1"/>
    <col min="14592" max="14593" width="11.42578125" style="29"/>
    <col min="14594" max="14594" width="13.7109375" style="29" bestFit="1" customWidth="1"/>
    <col min="14595" max="14597" width="11.42578125" style="29"/>
    <col min="14598" max="14598" width="13.7109375" style="29" bestFit="1" customWidth="1"/>
    <col min="14599" max="14600" width="11.42578125" style="29"/>
    <col min="14601" max="14601" width="13.7109375" style="29" bestFit="1" customWidth="1"/>
    <col min="14602" max="14827" width="11.42578125" style="29"/>
    <col min="14828" max="14828" width="4" style="29" bestFit="1" customWidth="1"/>
    <col min="14829" max="14829" width="24.140625" style="29" bestFit="1" customWidth="1"/>
    <col min="14830" max="14830" width="16.85546875" style="29" bestFit="1" customWidth="1"/>
    <col min="14831" max="14831" width="14.28515625" style="29" bestFit="1" customWidth="1"/>
    <col min="14832" max="14832" width="15.28515625" style="29" bestFit="1" customWidth="1"/>
    <col min="14833" max="14833" width="14.28515625" style="29" bestFit="1" customWidth="1"/>
    <col min="14834" max="14834" width="13.42578125" style="29" customWidth="1"/>
    <col min="14835" max="14836" width="15.28515625" style="29" bestFit="1" customWidth="1"/>
    <col min="14837" max="14837" width="14.28515625" style="29" bestFit="1" customWidth="1"/>
    <col min="14838" max="14838" width="15.28515625" style="29" bestFit="1" customWidth="1"/>
    <col min="14839" max="14842" width="14.28515625" style="29" bestFit="1" customWidth="1"/>
    <col min="14843" max="14843" width="16.85546875" style="29" bestFit="1" customWidth="1"/>
    <col min="14844" max="14844" width="13.85546875" style="29" bestFit="1" customWidth="1"/>
    <col min="14845" max="14845" width="11.42578125" style="29"/>
    <col min="14846" max="14846" width="4" style="29" bestFit="1" customWidth="1"/>
    <col min="14847" max="14847" width="24.140625" style="29" bestFit="1" customWidth="1"/>
    <col min="14848" max="14849" width="11.42578125" style="29"/>
    <col min="14850" max="14850" width="13.7109375" style="29" bestFit="1" customWidth="1"/>
    <col min="14851" max="14853" width="11.42578125" style="29"/>
    <col min="14854" max="14854" width="13.7109375" style="29" bestFit="1" customWidth="1"/>
    <col min="14855" max="14856" width="11.42578125" style="29"/>
    <col min="14857" max="14857" width="13.7109375" style="29" bestFit="1" customWidth="1"/>
    <col min="14858" max="15083" width="11.42578125" style="29"/>
    <col min="15084" max="15084" width="4" style="29" bestFit="1" customWidth="1"/>
    <col min="15085" max="15085" width="24.140625" style="29" bestFit="1" customWidth="1"/>
    <col min="15086" max="15086" width="16.85546875" style="29" bestFit="1" customWidth="1"/>
    <col min="15087" max="15087" width="14.28515625" style="29" bestFit="1" customWidth="1"/>
    <col min="15088" max="15088" width="15.28515625" style="29" bestFit="1" customWidth="1"/>
    <col min="15089" max="15089" width="14.28515625" style="29" bestFit="1" customWidth="1"/>
    <col min="15090" max="15090" width="13.42578125" style="29" customWidth="1"/>
    <col min="15091" max="15092" width="15.28515625" style="29" bestFit="1" customWidth="1"/>
    <col min="15093" max="15093" width="14.28515625" style="29" bestFit="1" customWidth="1"/>
    <col min="15094" max="15094" width="15.28515625" style="29" bestFit="1" customWidth="1"/>
    <col min="15095" max="15098" width="14.28515625" style="29" bestFit="1" customWidth="1"/>
    <col min="15099" max="15099" width="16.85546875" style="29" bestFit="1" customWidth="1"/>
    <col min="15100" max="15100" width="13.85546875" style="29" bestFit="1" customWidth="1"/>
    <col min="15101" max="15101" width="11.42578125" style="29"/>
    <col min="15102" max="15102" width="4" style="29" bestFit="1" customWidth="1"/>
    <col min="15103" max="15103" width="24.140625" style="29" bestFit="1" customWidth="1"/>
    <col min="15104" max="15105" width="11.42578125" style="29"/>
    <col min="15106" max="15106" width="13.7109375" style="29" bestFit="1" customWidth="1"/>
    <col min="15107" max="15109" width="11.42578125" style="29"/>
    <col min="15110" max="15110" width="13.7109375" style="29" bestFit="1" customWidth="1"/>
    <col min="15111" max="15112" width="11.42578125" style="29"/>
    <col min="15113" max="15113" width="13.7109375" style="29" bestFit="1" customWidth="1"/>
    <col min="15114" max="15339" width="11.42578125" style="29"/>
    <col min="15340" max="15340" width="4" style="29" bestFit="1" customWidth="1"/>
    <col min="15341" max="15341" width="24.140625" style="29" bestFit="1" customWidth="1"/>
    <col min="15342" max="15342" width="16.85546875" style="29" bestFit="1" customWidth="1"/>
    <col min="15343" max="15343" width="14.28515625" style="29" bestFit="1" customWidth="1"/>
    <col min="15344" max="15344" width="15.28515625" style="29" bestFit="1" customWidth="1"/>
    <col min="15345" max="15345" width="14.28515625" style="29" bestFit="1" customWidth="1"/>
    <col min="15346" max="15346" width="13.42578125" style="29" customWidth="1"/>
    <col min="15347" max="15348" width="15.28515625" style="29" bestFit="1" customWidth="1"/>
    <col min="15349" max="15349" width="14.28515625" style="29" bestFit="1" customWidth="1"/>
    <col min="15350" max="15350" width="15.28515625" style="29" bestFit="1" customWidth="1"/>
    <col min="15351" max="15354" width="14.28515625" style="29" bestFit="1" customWidth="1"/>
    <col min="15355" max="15355" width="16.85546875" style="29" bestFit="1" customWidth="1"/>
    <col min="15356" max="15356" width="13.85546875" style="29" bestFit="1" customWidth="1"/>
    <col min="15357" max="15357" width="11.42578125" style="29"/>
    <col min="15358" max="15358" width="4" style="29" bestFit="1" customWidth="1"/>
    <col min="15359" max="15359" width="24.140625" style="29" bestFit="1" customWidth="1"/>
    <col min="15360" max="15361" width="11.42578125" style="29"/>
    <col min="15362" max="15362" width="13.7109375" style="29" bestFit="1" customWidth="1"/>
    <col min="15363" max="15365" width="11.42578125" style="29"/>
    <col min="15366" max="15366" width="13.7109375" style="29" bestFit="1" customWidth="1"/>
    <col min="15367" max="15368" width="11.42578125" style="29"/>
    <col min="15369" max="15369" width="13.7109375" style="29" bestFit="1" customWidth="1"/>
    <col min="15370" max="15595" width="11.42578125" style="29"/>
    <col min="15596" max="15596" width="4" style="29" bestFit="1" customWidth="1"/>
    <col min="15597" max="15597" width="24.140625" style="29" bestFit="1" customWidth="1"/>
    <col min="15598" max="15598" width="16.85546875" style="29" bestFit="1" customWidth="1"/>
    <col min="15599" max="15599" width="14.28515625" style="29" bestFit="1" customWidth="1"/>
    <col min="15600" max="15600" width="15.28515625" style="29" bestFit="1" customWidth="1"/>
    <col min="15601" max="15601" width="14.28515625" style="29" bestFit="1" customWidth="1"/>
    <col min="15602" max="15602" width="13.42578125" style="29" customWidth="1"/>
    <col min="15603" max="15604" width="15.28515625" style="29" bestFit="1" customWidth="1"/>
    <col min="15605" max="15605" width="14.28515625" style="29" bestFit="1" customWidth="1"/>
    <col min="15606" max="15606" width="15.28515625" style="29" bestFit="1" customWidth="1"/>
    <col min="15607" max="15610" width="14.28515625" style="29" bestFit="1" customWidth="1"/>
    <col min="15611" max="15611" width="16.85546875" style="29" bestFit="1" customWidth="1"/>
    <col min="15612" max="15612" width="13.85546875" style="29" bestFit="1" customWidth="1"/>
    <col min="15613" max="15613" width="11.42578125" style="29"/>
    <col min="15614" max="15614" width="4" style="29" bestFit="1" customWidth="1"/>
    <col min="15615" max="15615" width="24.140625" style="29" bestFit="1" customWidth="1"/>
    <col min="15616" max="15617" width="11.42578125" style="29"/>
    <col min="15618" max="15618" width="13.7109375" style="29" bestFit="1" customWidth="1"/>
    <col min="15619" max="15621" width="11.42578125" style="29"/>
    <col min="15622" max="15622" width="13.7109375" style="29" bestFit="1" customWidth="1"/>
    <col min="15623" max="15624" width="11.42578125" style="29"/>
    <col min="15625" max="15625" width="13.7109375" style="29" bestFit="1" customWidth="1"/>
    <col min="15626" max="15851" width="11.42578125" style="29"/>
    <col min="15852" max="15852" width="4" style="29" bestFit="1" customWidth="1"/>
    <col min="15853" max="15853" width="24.140625" style="29" bestFit="1" customWidth="1"/>
    <col min="15854" max="15854" width="16.85546875" style="29" bestFit="1" customWidth="1"/>
    <col min="15855" max="15855" width="14.28515625" style="29" bestFit="1" customWidth="1"/>
    <col min="15856" max="15856" width="15.28515625" style="29" bestFit="1" customWidth="1"/>
    <col min="15857" max="15857" width="14.28515625" style="29" bestFit="1" customWidth="1"/>
    <col min="15858" max="15858" width="13.42578125" style="29" customWidth="1"/>
    <col min="15859" max="15860" width="15.28515625" style="29" bestFit="1" customWidth="1"/>
    <col min="15861" max="15861" width="14.28515625" style="29" bestFit="1" customWidth="1"/>
    <col min="15862" max="15862" width="15.28515625" style="29" bestFit="1" customWidth="1"/>
    <col min="15863" max="15866" width="14.28515625" style="29" bestFit="1" customWidth="1"/>
    <col min="15867" max="15867" width="16.85546875" style="29" bestFit="1" customWidth="1"/>
    <col min="15868" max="15868" width="13.85546875" style="29" bestFit="1" customWidth="1"/>
    <col min="15869" max="15869" width="11.42578125" style="29"/>
    <col min="15870" max="15870" width="4" style="29" bestFit="1" customWidth="1"/>
    <col min="15871" max="15871" width="24.140625" style="29" bestFit="1" customWidth="1"/>
    <col min="15872" max="15873" width="11.42578125" style="29"/>
    <col min="15874" max="15874" width="13.7109375" style="29" bestFit="1" customWidth="1"/>
    <col min="15875" max="15877" width="11.42578125" style="29"/>
    <col min="15878" max="15878" width="13.7109375" style="29" bestFit="1" customWidth="1"/>
    <col min="15879" max="15880" width="11.42578125" style="29"/>
    <col min="15881" max="15881" width="13.7109375" style="29" bestFit="1" customWidth="1"/>
    <col min="15882" max="16107" width="11.42578125" style="29"/>
    <col min="16108" max="16108" width="4" style="29" bestFit="1" customWidth="1"/>
    <col min="16109" max="16109" width="24.140625" style="29" bestFit="1" customWidth="1"/>
    <col min="16110" max="16110" width="16.85546875" style="29" bestFit="1" customWidth="1"/>
    <col min="16111" max="16111" width="14.28515625" style="29" bestFit="1" customWidth="1"/>
    <col min="16112" max="16112" width="15.28515625" style="29" bestFit="1" customWidth="1"/>
    <col min="16113" max="16113" width="14.28515625" style="29" bestFit="1" customWidth="1"/>
    <col min="16114" max="16114" width="13.42578125" style="29" customWidth="1"/>
    <col min="16115" max="16116" width="15.28515625" style="29" bestFit="1" customWidth="1"/>
    <col min="16117" max="16117" width="14.28515625" style="29" bestFit="1" customWidth="1"/>
    <col min="16118" max="16118" width="15.28515625" style="29" bestFit="1" customWidth="1"/>
    <col min="16119" max="16122" width="14.28515625" style="29" bestFit="1" customWidth="1"/>
    <col min="16123" max="16123" width="16.85546875" style="29" bestFit="1" customWidth="1"/>
    <col min="16124" max="16124" width="13.85546875" style="29" bestFit="1" customWidth="1"/>
    <col min="16125" max="16125" width="11.42578125" style="29"/>
    <col min="16126" max="16126" width="4" style="29" bestFit="1" customWidth="1"/>
    <col min="16127" max="16127" width="24.140625" style="29" bestFit="1" customWidth="1"/>
    <col min="16128" max="16129" width="11.42578125" style="29"/>
    <col min="16130" max="16130" width="13.7109375" style="29" bestFit="1" customWidth="1"/>
    <col min="16131" max="16133" width="11.42578125" style="29"/>
    <col min="16134" max="16134" width="13.7109375" style="29" bestFit="1" customWidth="1"/>
    <col min="16135" max="16136" width="11.42578125" style="29"/>
    <col min="16137" max="16137" width="13.7109375" style="29" bestFit="1" customWidth="1"/>
    <col min="16138" max="16384" width="11.42578125" style="29"/>
  </cols>
  <sheetData>
    <row r="1" spans="1:15" ht="16.5" x14ac:dyDescent="0.35">
      <c r="A1" s="30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ht="16.5" x14ac:dyDescent="0.35">
      <c r="A2" s="33" t="s">
        <v>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</row>
    <row r="3" spans="1:15" ht="17.25" thickBot="1" x14ac:dyDescent="0.4">
      <c r="A3" s="33" t="s">
        <v>170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x14ac:dyDescent="0.2">
      <c r="A4" s="36"/>
      <c r="B4" s="37" t="s">
        <v>81</v>
      </c>
      <c r="C4" s="38" t="s">
        <v>78</v>
      </c>
      <c r="D4" s="39" t="s">
        <v>82</v>
      </c>
      <c r="E4" s="39" t="s">
        <v>83</v>
      </c>
      <c r="F4" s="39" t="s">
        <v>84</v>
      </c>
      <c r="G4" s="39" t="s">
        <v>85</v>
      </c>
      <c r="H4" s="39" t="s">
        <v>86</v>
      </c>
      <c r="I4" s="39" t="s">
        <v>87</v>
      </c>
      <c r="J4" s="39" t="s">
        <v>88</v>
      </c>
      <c r="K4" s="39" t="s">
        <v>89</v>
      </c>
      <c r="L4" s="39" t="s">
        <v>90</v>
      </c>
      <c r="M4" s="39" t="s">
        <v>91</v>
      </c>
      <c r="N4" s="39" t="s">
        <v>92</v>
      </c>
      <c r="O4" s="39" t="s">
        <v>93</v>
      </c>
    </row>
    <row r="5" spans="1:15" ht="13.5" thickBot="1" x14ac:dyDescent="0.25">
      <c r="A5" s="36"/>
      <c r="B5" s="40"/>
      <c r="C5" s="41"/>
      <c r="D5" s="42"/>
      <c r="E5" s="41"/>
      <c r="F5" s="41" t="s">
        <v>0</v>
      </c>
      <c r="G5" s="41" t="s">
        <v>0</v>
      </c>
      <c r="H5" s="41" t="s">
        <v>0</v>
      </c>
      <c r="I5" s="41" t="s">
        <v>0</v>
      </c>
      <c r="J5" s="41" t="s">
        <v>0</v>
      </c>
      <c r="K5" s="41" t="s">
        <v>0</v>
      </c>
      <c r="L5" s="41" t="s">
        <v>0</v>
      </c>
      <c r="M5" s="41" t="s">
        <v>0</v>
      </c>
      <c r="N5" s="41" t="s">
        <v>0</v>
      </c>
      <c r="O5" s="41" t="s">
        <v>0</v>
      </c>
    </row>
    <row r="6" spans="1:15" x14ac:dyDescent="0.2">
      <c r="A6" s="44" t="s">
        <v>94</v>
      </c>
      <c r="B6" s="45" t="s">
        <v>18</v>
      </c>
      <c r="C6" s="46">
        <f>SUM(D6:O6)</f>
        <v>23279.06754290983</v>
      </c>
      <c r="D6" s="47">
        <f>'[1]Enero 2024'!I11</f>
        <v>1939.9229382568644</v>
      </c>
      <c r="E6" s="48">
        <f>'[1]Febrero 2024'!I11</f>
        <v>1939.9229382568642</v>
      </c>
      <c r="F6" s="48">
        <f>'[1]Marzo 2024'!I11</f>
        <v>1939.9229382568644</v>
      </c>
      <c r="G6" s="48">
        <f>'[1]Abril 2024'!I11</f>
        <v>1939.9229382568644</v>
      </c>
      <c r="H6" s="48">
        <f>'[1]Mayo 2024'!I11</f>
        <v>1939.9229382568642</v>
      </c>
      <c r="I6" s="48">
        <f>'[1]Junio 2024'!I11</f>
        <v>1939.9229382568642</v>
      </c>
      <c r="J6" s="48">
        <f>'[1]Julio 2024'!I11</f>
        <v>1939.9229382568644</v>
      </c>
      <c r="K6" s="48">
        <f>'[1]Agosto 2024'!I11</f>
        <v>1939.9229382568642</v>
      </c>
      <c r="L6" s="48">
        <f>'[1]Septiembre 2024'!I11</f>
        <v>1939.9229382568647</v>
      </c>
      <c r="M6" s="48">
        <f>'[1]Octubre 2024'!I11</f>
        <v>1939.9229382568647</v>
      </c>
      <c r="N6" s="48">
        <f>'[1]Noviembre 2024'!I11</f>
        <v>1939.9229382568642</v>
      </c>
      <c r="O6" s="48">
        <f>'[1]Diciembre 2024'!I11</f>
        <v>1939.9152220843246</v>
      </c>
    </row>
    <row r="7" spans="1:15" x14ac:dyDescent="0.2">
      <c r="A7" s="44" t="s">
        <v>95</v>
      </c>
      <c r="B7" s="49" t="s">
        <v>19</v>
      </c>
      <c r="C7" s="50">
        <f t="shared" ref="C7:C65" si="0">SUM(D7:O7)</f>
        <v>38138.425564574798</v>
      </c>
      <c r="D7" s="51">
        <f>'[1]Enero 2024'!I12</f>
        <v>3178.2031838407825</v>
      </c>
      <c r="E7" s="52">
        <f>'[1]Febrero 2024'!I12</f>
        <v>3178.2031838407825</v>
      </c>
      <c r="F7" s="52">
        <f>'[1]Marzo 2024'!I12</f>
        <v>3178.2031838407825</v>
      </c>
      <c r="G7" s="52">
        <f>'[1]Abril 2024'!I12</f>
        <v>3178.2031838407825</v>
      </c>
      <c r="H7" s="52">
        <f>'[1]Mayo 2024'!I12</f>
        <v>3178.2031838407825</v>
      </c>
      <c r="I7" s="52">
        <f>'[1]Junio 2024'!I12</f>
        <v>3178.2031838407825</v>
      </c>
      <c r="J7" s="52">
        <f>'[1]Julio 2024'!I12</f>
        <v>3178.2031838407825</v>
      </c>
      <c r="K7" s="52">
        <f>'[1]Agosto 2024'!I12</f>
        <v>3178.2031838407825</v>
      </c>
      <c r="L7" s="52">
        <f>'[1]Septiembre 2024'!I12</f>
        <v>3178.2031838407829</v>
      </c>
      <c r="M7" s="52">
        <f>'[1]Octubre 2024'!I12</f>
        <v>3178.2031838407825</v>
      </c>
      <c r="N7" s="52">
        <f>'[1]Noviembre 2024'!I12</f>
        <v>3178.2031838407825</v>
      </c>
      <c r="O7" s="52">
        <f>'[1]Diciembre 2024'!I12</f>
        <v>3178.1905423261896</v>
      </c>
    </row>
    <row r="8" spans="1:15" x14ac:dyDescent="0.2">
      <c r="A8" s="44" t="s">
        <v>96</v>
      </c>
      <c r="B8" s="49" t="s">
        <v>20</v>
      </c>
      <c r="C8" s="50">
        <f t="shared" si="0"/>
        <v>26980.957436078199</v>
      </c>
      <c r="D8" s="51">
        <f>'[1]Enero 2024'!I13</f>
        <v>2248.4138649411598</v>
      </c>
      <c r="E8" s="52">
        <f>'[1]Febrero 2024'!I13</f>
        <v>2248.4138649411602</v>
      </c>
      <c r="F8" s="52">
        <f>'[1]Marzo 2024'!I13</f>
        <v>2248.4138649411602</v>
      </c>
      <c r="G8" s="52">
        <f>'[1]Abril 2024'!I13</f>
        <v>2248.4138649411602</v>
      </c>
      <c r="H8" s="52">
        <f>'[1]Mayo 2024'!I13</f>
        <v>2248.4138649411602</v>
      </c>
      <c r="I8" s="52">
        <f>'[1]Junio 2024'!I13</f>
        <v>2248.4138649411602</v>
      </c>
      <c r="J8" s="52">
        <f>'[1]Julio 2024'!I13</f>
        <v>2248.4138649411598</v>
      </c>
      <c r="K8" s="52">
        <f>'[1]Agosto 2024'!I13</f>
        <v>2248.4138649411598</v>
      </c>
      <c r="L8" s="52">
        <f>'[1]Septiembre 2024'!I13</f>
        <v>2248.4138649411602</v>
      </c>
      <c r="M8" s="52">
        <f>'[1]Octubre 2024'!I13</f>
        <v>2248.4138649411602</v>
      </c>
      <c r="N8" s="52">
        <f>'[1]Noviembre 2024'!I13</f>
        <v>2248.4138649411598</v>
      </c>
      <c r="O8" s="52">
        <f>'[1]Diciembre 2024'!I13</f>
        <v>2248.4049217254369</v>
      </c>
    </row>
    <row r="9" spans="1:15" x14ac:dyDescent="0.2">
      <c r="A9" s="44" t="s">
        <v>97</v>
      </c>
      <c r="B9" s="49" t="s">
        <v>21</v>
      </c>
      <c r="C9" s="50">
        <f t="shared" si="0"/>
        <v>34685.40769847254</v>
      </c>
      <c r="D9" s="51">
        <f>'[1]Enero 2024'!I14</f>
        <v>2890.4515996196724</v>
      </c>
      <c r="E9" s="52">
        <f>'[1]Febrero 2024'!I14</f>
        <v>2890.4515996196724</v>
      </c>
      <c r="F9" s="52">
        <f>'[1]Marzo 2024'!I14</f>
        <v>2890.4515996196728</v>
      </c>
      <c r="G9" s="52">
        <f>'[1]Abril 2024'!I14</f>
        <v>2890.4515996196724</v>
      </c>
      <c r="H9" s="52">
        <f>'[1]Mayo 2024'!I14</f>
        <v>2890.4515996196724</v>
      </c>
      <c r="I9" s="52">
        <f>'[1]Junio 2024'!I14</f>
        <v>2890.4515996196724</v>
      </c>
      <c r="J9" s="52">
        <f>'[1]Julio 2024'!I14</f>
        <v>2890.4515996196724</v>
      </c>
      <c r="K9" s="52">
        <f>'[1]Agosto 2024'!I14</f>
        <v>2890.4515996196724</v>
      </c>
      <c r="L9" s="52">
        <f>'[1]Septiembre 2024'!I14</f>
        <v>2890.4515996196724</v>
      </c>
      <c r="M9" s="52">
        <f>'[1]Octubre 2024'!I14</f>
        <v>2890.4515996196724</v>
      </c>
      <c r="N9" s="52">
        <f>'[1]Noviembre 2024'!I14</f>
        <v>2890.4515996196719</v>
      </c>
      <c r="O9" s="52">
        <f>'[1]Diciembre 2024'!I14</f>
        <v>2890.4401026561482</v>
      </c>
    </row>
    <row r="10" spans="1:15" x14ac:dyDescent="0.2">
      <c r="A10" s="44" t="s">
        <v>98</v>
      </c>
      <c r="B10" s="49" t="s">
        <v>22</v>
      </c>
      <c r="C10" s="50">
        <f t="shared" si="0"/>
        <v>145026.68040444521</v>
      </c>
      <c r="D10" s="51">
        <f>'[1]Enero 2024'!I15</f>
        <v>12085.560706297243</v>
      </c>
      <c r="E10" s="52">
        <f>'[1]Febrero 2024'!I15</f>
        <v>12085.560706297243</v>
      </c>
      <c r="F10" s="52">
        <f>'[1]Marzo 2024'!I15</f>
        <v>12085.560706297245</v>
      </c>
      <c r="G10" s="52">
        <f>'[1]Abril 2024'!I15</f>
        <v>12085.560706297245</v>
      </c>
      <c r="H10" s="52">
        <f>'[1]Mayo 2024'!I15</f>
        <v>12085.560706297245</v>
      </c>
      <c r="I10" s="52">
        <f>'[1]Junio 2024'!I15</f>
        <v>12085.560706297245</v>
      </c>
      <c r="J10" s="52">
        <f>'[1]Julio 2024'!I15</f>
        <v>12085.560706297243</v>
      </c>
      <c r="K10" s="52">
        <f>'[1]Agosto 2024'!I15</f>
        <v>12085.560706297243</v>
      </c>
      <c r="L10" s="52">
        <f>'[1]Septiembre 2024'!I15</f>
        <v>12085.560706297245</v>
      </c>
      <c r="M10" s="52">
        <f>'[1]Octubre 2024'!I15</f>
        <v>12085.560706297245</v>
      </c>
      <c r="N10" s="52">
        <f>'[1]Noviembre 2024'!I15</f>
        <v>12085.560706297245</v>
      </c>
      <c r="O10" s="52">
        <f>'[1]Diciembre 2024'!I15</f>
        <v>12085.512635175546</v>
      </c>
    </row>
    <row r="11" spans="1:15" x14ac:dyDescent="0.2">
      <c r="A11" s="44" t="s">
        <v>99</v>
      </c>
      <c r="B11" s="49" t="s">
        <v>23</v>
      </c>
      <c r="C11" s="50">
        <f t="shared" si="0"/>
        <v>28820.042972712374</v>
      </c>
      <c r="D11" s="51">
        <f>'[1]Enero 2024'!I16</f>
        <v>2401.6710437932261</v>
      </c>
      <c r="E11" s="52">
        <f>'[1]Febrero 2024'!I16</f>
        <v>2401.6710437932261</v>
      </c>
      <c r="F11" s="52">
        <f>'[1]Marzo 2024'!I16</f>
        <v>2401.6710437932265</v>
      </c>
      <c r="G11" s="52">
        <f>'[1]Abril 2024'!I16</f>
        <v>2401.6710437932261</v>
      </c>
      <c r="H11" s="52">
        <f>'[1]Mayo 2024'!I16</f>
        <v>2401.6710437932261</v>
      </c>
      <c r="I11" s="52">
        <f>'[1]Junio 2024'!I16</f>
        <v>2401.6710437932261</v>
      </c>
      <c r="J11" s="52">
        <f>'[1]Julio 2024'!I16</f>
        <v>2401.6710437932261</v>
      </c>
      <c r="K11" s="52">
        <f>'[1]Agosto 2024'!I16</f>
        <v>2401.6710437932261</v>
      </c>
      <c r="L11" s="52">
        <f>'[1]Septiembre 2024'!I16</f>
        <v>2401.6710437932261</v>
      </c>
      <c r="M11" s="52">
        <f>'[1]Octubre 2024'!I16</f>
        <v>2401.6710437932265</v>
      </c>
      <c r="N11" s="52">
        <f>'[1]Noviembre 2024'!I16</f>
        <v>2401.6710437932256</v>
      </c>
      <c r="O11" s="52">
        <f>'[1]Diciembre 2024'!I16</f>
        <v>2401.661490986879</v>
      </c>
    </row>
    <row r="12" spans="1:15" x14ac:dyDescent="0.2">
      <c r="A12" s="44" t="s">
        <v>100</v>
      </c>
      <c r="B12" s="49" t="s">
        <v>24</v>
      </c>
      <c r="C12" s="50">
        <f t="shared" si="0"/>
        <v>22674.262011892286</v>
      </c>
      <c r="D12" s="51">
        <f>'[1]Enero 2024'!I17</f>
        <v>1889.5224606327981</v>
      </c>
      <c r="E12" s="52">
        <f>'[1]Febrero 2024'!I17</f>
        <v>1889.5224606327981</v>
      </c>
      <c r="F12" s="52">
        <f>'[1]Marzo 2024'!I17</f>
        <v>1889.5224606327984</v>
      </c>
      <c r="G12" s="52">
        <f>'[1]Abril 2024'!I17</f>
        <v>1889.5224606327984</v>
      </c>
      <c r="H12" s="52">
        <f>'[1]Mayo 2024'!I17</f>
        <v>1889.5224606327981</v>
      </c>
      <c r="I12" s="52">
        <f>'[1]Junio 2024'!I17</f>
        <v>1889.5224606327981</v>
      </c>
      <c r="J12" s="52">
        <f>'[1]Julio 2024'!I17</f>
        <v>1889.5224606327981</v>
      </c>
      <c r="K12" s="52">
        <f>'[1]Agosto 2024'!I17</f>
        <v>1889.5224606327981</v>
      </c>
      <c r="L12" s="52">
        <f>'[1]Septiembre 2024'!I17</f>
        <v>1889.5224606327984</v>
      </c>
      <c r="M12" s="52">
        <f>'[1]Octubre 2024'!I17</f>
        <v>1889.5224606327984</v>
      </c>
      <c r="N12" s="52">
        <f>'[1]Noviembre 2024'!I17</f>
        <v>1889.5224606327981</v>
      </c>
      <c r="O12" s="52">
        <f>'[1]Diciembre 2024'!I17</f>
        <v>1889.5149449315111</v>
      </c>
    </row>
    <row r="13" spans="1:15" x14ac:dyDescent="0.2">
      <c r="A13" s="44" t="s">
        <v>101</v>
      </c>
      <c r="B13" s="49" t="s">
        <v>25</v>
      </c>
      <c r="C13" s="50">
        <f t="shared" si="0"/>
        <v>69891.708824082147</v>
      </c>
      <c r="D13" s="51">
        <f>'[1]Enero 2024'!I18</f>
        <v>5824.3109992222189</v>
      </c>
      <c r="E13" s="52">
        <f>'[1]Febrero 2024'!I18</f>
        <v>5824.3109992222189</v>
      </c>
      <c r="F13" s="52">
        <f>'[1]Marzo 2024'!I18</f>
        <v>5824.3109992222189</v>
      </c>
      <c r="G13" s="52">
        <f>'[1]Abril 2024'!I18</f>
        <v>5824.3109992222189</v>
      </c>
      <c r="H13" s="52">
        <f>'[1]Mayo 2024'!I18</f>
        <v>5824.3109992222189</v>
      </c>
      <c r="I13" s="52">
        <f>'[1]Junio 2024'!I18</f>
        <v>5824.3109992222189</v>
      </c>
      <c r="J13" s="52">
        <f>'[1]Julio 2024'!I18</f>
        <v>5824.3109992222189</v>
      </c>
      <c r="K13" s="52">
        <f>'[1]Agosto 2024'!I18</f>
        <v>5824.310999222218</v>
      </c>
      <c r="L13" s="52">
        <f>'[1]Septiembre 2024'!I18</f>
        <v>5824.3109992222189</v>
      </c>
      <c r="M13" s="52">
        <f>'[1]Octubre 2024'!I18</f>
        <v>5824.3109992222198</v>
      </c>
      <c r="N13" s="52">
        <f>'[1]Noviembre 2024'!I18</f>
        <v>5824.310999222218</v>
      </c>
      <c r="O13" s="52">
        <f>'[1]Diciembre 2024'!I18</f>
        <v>5824.2878326377586</v>
      </c>
    </row>
    <row r="14" spans="1:15" x14ac:dyDescent="0.2">
      <c r="A14" s="44" t="s">
        <v>102</v>
      </c>
      <c r="B14" s="49" t="s">
        <v>26</v>
      </c>
      <c r="C14" s="50">
        <f t="shared" si="0"/>
        <v>93162.693994900415</v>
      </c>
      <c r="D14" s="51">
        <f>'[1]Enero 2024'!I19</f>
        <v>7763.5604062481989</v>
      </c>
      <c r="E14" s="52">
        <f>'[1]Febrero 2024'!I19</f>
        <v>7763.5604062481989</v>
      </c>
      <c r="F14" s="52">
        <f>'[1]Marzo 2024'!I19</f>
        <v>7763.5604062481989</v>
      </c>
      <c r="G14" s="52">
        <f>'[1]Abril 2024'!I19</f>
        <v>7763.5604062481989</v>
      </c>
      <c r="H14" s="52">
        <f>'[1]Mayo 2024'!I19</f>
        <v>7763.560406248198</v>
      </c>
      <c r="I14" s="52">
        <f>'[1]Junio 2024'!I19</f>
        <v>7763.5604062481989</v>
      </c>
      <c r="J14" s="52">
        <f>'[1]Julio 2024'!I19</f>
        <v>7763.560406248198</v>
      </c>
      <c r="K14" s="52">
        <f>'[1]Agosto 2024'!I19</f>
        <v>7763.560406248198</v>
      </c>
      <c r="L14" s="52">
        <f>'[1]Septiembre 2024'!I19</f>
        <v>7763.5604062481989</v>
      </c>
      <c r="M14" s="52">
        <f>'[1]Octubre 2024'!I19</f>
        <v>7763.5604062481998</v>
      </c>
      <c r="N14" s="52">
        <f>'[1]Noviembre 2024'!I19</f>
        <v>7763.560406248198</v>
      </c>
      <c r="O14" s="52">
        <f>'[1]Diciembre 2024'!I19</f>
        <v>7763.5295261702131</v>
      </c>
    </row>
    <row r="15" spans="1:15" x14ac:dyDescent="0.2">
      <c r="A15" s="44" t="s">
        <v>103</v>
      </c>
      <c r="B15" s="49" t="s">
        <v>27</v>
      </c>
      <c r="C15" s="50">
        <f t="shared" si="0"/>
        <v>51582.266346856108</v>
      </c>
      <c r="D15" s="51">
        <f>'[1]Enero 2024'!I20</f>
        <v>4298.5236203766462</v>
      </c>
      <c r="E15" s="52">
        <f>'[1]Febrero 2024'!I20</f>
        <v>4298.5236203766472</v>
      </c>
      <c r="F15" s="52">
        <f>'[1]Marzo 2024'!I20</f>
        <v>4298.5236203766472</v>
      </c>
      <c r="G15" s="52">
        <f>'[1]Abril 2024'!I20</f>
        <v>4298.5236203766462</v>
      </c>
      <c r="H15" s="52">
        <f>'[1]Mayo 2024'!I20</f>
        <v>4298.5236203766462</v>
      </c>
      <c r="I15" s="52">
        <f>'[1]Junio 2024'!I20</f>
        <v>4298.5236203766472</v>
      </c>
      <c r="J15" s="52">
        <f>'[1]Julio 2024'!I20</f>
        <v>4298.5236203766462</v>
      </c>
      <c r="K15" s="52">
        <f>'[1]Agosto 2024'!I20</f>
        <v>4298.5236203766472</v>
      </c>
      <c r="L15" s="52">
        <f>'[1]Septiembre 2024'!I20</f>
        <v>4298.5236203766472</v>
      </c>
      <c r="M15" s="52">
        <f>'[1]Octubre 2024'!I20</f>
        <v>4298.5236203766472</v>
      </c>
      <c r="N15" s="52">
        <f>'[1]Noviembre 2024'!I20</f>
        <v>4298.5236203766462</v>
      </c>
      <c r="O15" s="52">
        <f>'[1]Diciembre 2024'!I20</f>
        <v>4298.506522712988</v>
      </c>
    </row>
    <row r="16" spans="1:15" x14ac:dyDescent="0.2">
      <c r="A16" s="44" t="s">
        <v>104</v>
      </c>
      <c r="B16" s="49" t="s">
        <v>28</v>
      </c>
      <c r="C16" s="50">
        <f t="shared" si="0"/>
        <v>32714.153154806052</v>
      </c>
      <c r="D16" s="51">
        <f>'[1]Enero 2024'!I21</f>
        <v>2726.1803331974738</v>
      </c>
      <c r="E16" s="52">
        <f>'[1]Febrero 2024'!I21</f>
        <v>2726.1803331974738</v>
      </c>
      <c r="F16" s="52">
        <f>'[1]Marzo 2024'!I21</f>
        <v>2726.1803331974743</v>
      </c>
      <c r="G16" s="52">
        <f>'[1]Abril 2024'!I21</f>
        <v>2726.1803331974738</v>
      </c>
      <c r="H16" s="52">
        <f>'[1]Mayo 2024'!I21</f>
        <v>2726.1803331974738</v>
      </c>
      <c r="I16" s="52">
        <f>'[1]Junio 2024'!I21</f>
        <v>2726.1803331974738</v>
      </c>
      <c r="J16" s="52">
        <f>'[1]Julio 2024'!I21</f>
        <v>2726.1803331974738</v>
      </c>
      <c r="K16" s="52">
        <f>'[1]Agosto 2024'!I21</f>
        <v>2726.1803331974738</v>
      </c>
      <c r="L16" s="52">
        <f>'[1]Septiembre 2024'!I21</f>
        <v>2726.1803331974738</v>
      </c>
      <c r="M16" s="52">
        <f>'[1]Octubre 2024'!I21</f>
        <v>2726.1803331974738</v>
      </c>
      <c r="N16" s="52">
        <f>'[1]Noviembre 2024'!I21</f>
        <v>2726.1803331974738</v>
      </c>
      <c r="O16" s="52">
        <f>'[1]Diciembre 2024'!I21</f>
        <v>2726.1694896338399</v>
      </c>
    </row>
    <row r="17" spans="1:15" x14ac:dyDescent="0.2">
      <c r="A17" s="44" t="s">
        <v>105</v>
      </c>
      <c r="B17" s="49" t="s">
        <v>29</v>
      </c>
      <c r="C17" s="50">
        <f t="shared" si="0"/>
        <v>24784.91076619205</v>
      </c>
      <c r="D17" s="51">
        <f>'[1]Enero 2024'!I22</f>
        <v>2065.4099151247819</v>
      </c>
      <c r="E17" s="52">
        <f>'[1]Febrero 2024'!I22</f>
        <v>2065.4099151247824</v>
      </c>
      <c r="F17" s="52">
        <f>'[1]Marzo 2024'!I22</f>
        <v>2065.4099151247819</v>
      </c>
      <c r="G17" s="52">
        <f>'[1]Abril 2024'!I22</f>
        <v>2065.4099151247819</v>
      </c>
      <c r="H17" s="52">
        <f>'[1]Mayo 2024'!I22</f>
        <v>2065.4099151247819</v>
      </c>
      <c r="I17" s="52">
        <f>'[1]Junio 2024'!I22</f>
        <v>2065.4099151247819</v>
      </c>
      <c r="J17" s="52">
        <f>'[1]Julio 2024'!I22</f>
        <v>2065.4099151247819</v>
      </c>
      <c r="K17" s="52">
        <f>'[1]Agosto 2024'!I22</f>
        <v>2065.4099151247819</v>
      </c>
      <c r="L17" s="52">
        <f>'[1]Septiembre 2024'!I22</f>
        <v>2065.4099151247819</v>
      </c>
      <c r="M17" s="52">
        <f>'[1]Octubre 2024'!I22</f>
        <v>2065.4099151247824</v>
      </c>
      <c r="N17" s="52">
        <f>'[1]Noviembre 2024'!I22</f>
        <v>2065.4099151247819</v>
      </c>
      <c r="O17" s="52">
        <f>'[1]Diciembre 2024'!I22</f>
        <v>2065.4016998194438</v>
      </c>
    </row>
    <row r="18" spans="1:15" x14ac:dyDescent="0.2">
      <c r="A18" s="44" t="s">
        <v>106</v>
      </c>
      <c r="B18" s="49" t="s">
        <v>30</v>
      </c>
      <c r="C18" s="50">
        <f t="shared" si="0"/>
        <v>33491.857576938157</v>
      </c>
      <c r="D18" s="51">
        <f>'[1]Enero 2024'!I23</f>
        <v>2790.9890565235669</v>
      </c>
      <c r="E18" s="52">
        <f>'[1]Febrero 2024'!I23</f>
        <v>2790.9890565235673</v>
      </c>
      <c r="F18" s="52">
        <f>'[1]Marzo 2024'!I23</f>
        <v>2790.9890565235673</v>
      </c>
      <c r="G18" s="52">
        <f>'[1]Abril 2024'!I23</f>
        <v>2790.9890565235669</v>
      </c>
      <c r="H18" s="52">
        <f>'[1]Mayo 2024'!I23</f>
        <v>2790.9890565235673</v>
      </c>
      <c r="I18" s="52">
        <f>'[1]Junio 2024'!I23</f>
        <v>2790.9890565235669</v>
      </c>
      <c r="J18" s="52">
        <f>'[1]Julio 2024'!I23</f>
        <v>2790.9890565235669</v>
      </c>
      <c r="K18" s="52">
        <f>'[1]Agosto 2024'!I23</f>
        <v>2790.9890565235669</v>
      </c>
      <c r="L18" s="52">
        <f>'[1]Septiembre 2024'!I23</f>
        <v>2790.9890565235673</v>
      </c>
      <c r="M18" s="52">
        <f>'[1]Octubre 2024'!I23</f>
        <v>2790.9890565235673</v>
      </c>
      <c r="N18" s="52">
        <f>'[1]Noviembre 2024'!I23</f>
        <v>2790.9890565235669</v>
      </c>
      <c r="O18" s="52">
        <f>'[1]Diciembre 2024'!I23</f>
        <v>2790.9779551789247</v>
      </c>
    </row>
    <row r="19" spans="1:15" x14ac:dyDescent="0.2">
      <c r="A19" s="44" t="s">
        <v>107</v>
      </c>
      <c r="B19" s="49" t="s">
        <v>31</v>
      </c>
      <c r="C19" s="50">
        <f t="shared" si="0"/>
        <v>20222.522014485217</v>
      </c>
      <c r="D19" s="51">
        <f>'[1]Enero 2024'!I24</f>
        <v>1685.2107264602491</v>
      </c>
      <c r="E19" s="52">
        <f>'[1]Febrero 2024'!I24</f>
        <v>1685.2107264602491</v>
      </c>
      <c r="F19" s="52">
        <f>'[1]Marzo 2024'!I24</f>
        <v>1685.2107264602494</v>
      </c>
      <c r="G19" s="52">
        <f>'[1]Abril 2024'!I24</f>
        <v>1685.2107264602491</v>
      </c>
      <c r="H19" s="52">
        <f>'[1]Mayo 2024'!I24</f>
        <v>1685.2107264602491</v>
      </c>
      <c r="I19" s="52">
        <f>'[1]Junio 2024'!I24</f>
        <v>1685.2107264602491</v>
      </c>
      <c r="J19" s="52">
        <f>'[1]Julio 2024'!I24</f>
        <v>1685.2107264602489</v>
      </c>
      <c r="K19" s="52">
        <f>'[1]Agosto 2024'!I24</f>
        <v>1685.2107264602489</v>
      </c>
      <c r="L19" s="52">
        <f>'[1]Septiembre 2024'!I24</f>
        <v>1685.2107264602491</v>
      </c>
      <c r="M19" s="52">
        <f>'[1]Octubre 2024'!I24</f>
        <v>1685.2107264602491</v>
      </c>
      <c r="N19" s="52">
        <f>'[1]Noviembre 2024'!I24</f>
        <v>1685.2107264602489</v>
      </c>
      <c r="O19" s="52">
        <f>'[1]Diciembre 2024'!I24</f>
        <v>1685.2040234224762</v>
      </c>
    </row>
    <row r="20" spans="1:15" x14ac:dyDescent="0.2">
      <c r="A20" s="44" t="s">
        <v>108</v>
      </c>
      <c r="B20" s="49" t="s">
        <v>32</v>
      </c>
      <c r="C20" s="50">
        <f t="shared" si="0"/>
        <v>25316.24209082175</v>
      </c>
      <c r="D20" s="51">
        <f>'[1]Enero 2024'!I25</f>
        <v>2109.6875401870238</v>
      </c>
      <c r="E20" s="52">
        <f>'[1]Febrero 2024'!I25</f>
        <v>2109.6875401870243</v>
      </c>
      <c r="F20" s="52">
        <f>'[1]Marzo 2024'!I25</f>
        <v>2109.6875401870243</v>
      </c>
      <c r="G20" s="52">
        <f>'[1]Abril 2024'!I25</f>
        <v>2109.6875401870243</v>
      </c>
      <c r="H20" s="52">
        <f>'[1]Mayo 2024'!I25</f>
        <v>2109.6875401870238</v>
      </c>
      <c r="I20" s="52">
        <f>'[1]Junio 2024'!I25</f>
        <v>2109.6875401870243</v>
      </c>
      <c r="J20" s="52">
        <f>'[1]Julio 2024'!I25</f>
        <v>2109.6875401870238</v>
      </c>
      <c r="K20" s="52">
        <f>'[1]Agosto 2024'!I25</f>
        <v>2109.6875401870238</v>
      </c>
      <c r="L20" s="52">
        <f>'[1]Septiembre 2024'!I25</f>
        <v>2109.6875401870243</v>
      </c>
      <c r="M20" s="52">
        <f>'[1]Octubre 2024'!I25</f>
        <v>2109.6875401870243</v>
      </c>
      <c r="N20" s="52">
        <f>'[1]Noviembre 2024'!I25</f>
        <v>2109.6875401870238</v>
      </c>
      <c r="O20" s="52">
        <f>'[1]Diciembre 2024'!I25</f>
        <v>2109.6791487644864</v>
      </c>
    </row>
    <row r="21" spans="1:15" x14ac:dyDescent="0.2">
      <c r="A21" s="44" t="s">
        <v>109</v>
      </c>
      <c r="B21" s="49" t="s">
        <v>33</v>
      </c>
      <c r="C21" s="50">
        <f t="shared" si="0"/>
        <v>118007.03413203909</v>
      </c>
      <c r="D21" s="51">
        <f>'[1]Enero 2024'!I26</f>
        <v>9833.9227705934227</v>
      </c>
      <c r="E21" s="52">
        <f>'[1]Febrero 2024'!I26</f>
        <v>9833.9227705934227</v>
      </c>
      <c r="F21" s="52">
        <f>'[1]Marzo 2024'!I26</f>
        <v>9833.9227705934245</v>
      </c>
      <c r="G21" s="52">
        <f>'[1]Abril 2024'!I26</f>
        <v>9833.9227705934227</v>
      </c>
      <c r="H21" s="52">
        <f>'[1]Mayo 2024'!I26</f>
        <v>9833.9227705934227</v>
      </c>
      <c r="I21" s="52">
        <f>'[1]Junio 2024'!I26</f>
        <v>9833.9227705934227</v>
      </c>
      <c r="J21" s="52">
        <f>'[1]Julio 2024'!I26</f>
        <v>9833.9227705934227</v>
      </c>
      <c r="K21" s="52">
        <f>'[1]Agosto 2024'!I26</f>
        <v>9833.9227705934245</v>
      </c>
      <c r="L21" s="52">
        <f>'[1]Septiembre 2024'!I26</f>
        <v>9833.9227705934245</v>
      </c>
      <c r="M21" s="52">
        <f>'[1]Octubre 2024'!I26</f>
        <v>9833.9227705934245</v>
      </c>
      <c r="N21" s="52">
        <f>'[1]Noviembre 2024'!I26</f>
        <v>9833.9227705934227</v>
      </c>
      <c r="O21" s="52">
        <f>'[1]Diciembre 2024'!I26</f>
        <v>9833.883655511403</v>
      </c>
    </row>
    <row r="22" spans="1:15" x14ac:dyDescent="0.2">
      <c r="A22" s="44" t="s">
        <v>110</v>
      </c>
      <c r="B22" s="49" t="s">
        <v>34</v>
      </c>
      <c r="C22" s="50">
        <f t="shared" si="0"/>
        <v>32496.419610367455</v>
      </c>
      <c r="D22" s="51">
        <f>'[1]Enero 2024'!I27</f>
        <v>2708.0358651466877</v>
      </c>
      <c r="E22" s="52">
        <f>'[1]Febrero 2024'!I27</f>
        <v>2708.0358651466881</v>
      </c>
      <c r="F22" s="52">
        <f>'[1]Marzo 2024'!I27</f>
        <v>2708.0358651466886</v>
      </c>
      <c r="G22" s="52">
        <f>'[1]Abril 2024'!I27</f>
        <v>2708.0358651466881</v>
      </c>
      <c r="H22" s="52">
        <f>'[1]Mayo 2024'!I27</f>
        <v>2708.0358651466881</v>
      </c>
      <c r="I22" s="52">
        <f>'[1]Junio 2024'!I27</f>
        <v>2708.0358651466881</v>
      </c>
      <c r="J22" s="52">
        <f>'[1]Julio 2024'!I27</f>
        <v>2708.0358651466881</v>
      </c>
      <c r="K22" s="52">
        <f>'[1]Agosto 2024'!I27</f>
        <v>2708.0358651466881</v>
      </c>
      <c r="L22" s="52">
        <f>'[1]Septiembre 2024'!I27</f>
        <v>2708.0358651466881</v>
      </c>
      <c r="M22" s="52">
        <f>'[1]Octubre 2024'!I27</f>
        <v>2708.0358651466886</v>
      </c>
      <c r="N22" s="52">
        <f>'[1]Noviembre 2024'!I27</f>
        <v>2708.0358651466877</v>
      </c>
      <c r="O22" s="52">
        <f>'[1]Diciembre 2024'!I27</f>
        <v>2708.0250937538826</v>
      </c>
    </row>
    <row r="23" spans="1:15" x14ac:dyDescent="0.2">
      <c r="A23" s="44" t="s">
        <v>111</v>
      </c>
      <c r="B23" s="49" t="s">
        <v>35</v>
      </c>
      <c r="C23" s="50">
        <f t="shared" si="0"/>
        <v>54248.989943202949</v>
      </c>
      <c r="D23" s="51">
        <f>'[1]Enero 2024'!I28</f>
        <v>4520.7506603991196</v>
      </c>
      <c r="E23" s="52">
        <f>'[1]Febrero 2024'!I28</f>
        <v>4520.7506603991205</v>
      </c>
      <c r="F23" s="52">
        <f>'[1]Marzo 2024'!I28</f>
        <v>4520.7506603991205</v>
      </c>
      <c r="G23" s="52">
        <f>'[1]Abril 2024'!I28</f>
        <v>4520.7506603991205</v>
      </c>
      <c r="H23" s="52">
        <f>'[1]Mayo 2024'!I28</f>
        <v>4520.7506603991196</v>
      </c>
      <c r="I23" s="52">
        <f>'[1]Junio 2024'!I28</f>
        <v>4520.7506603991205</v>
      </c>
      <c r="J23" s="52">
        <f>'[1]Julio 2024'!I28</f>
        <v>4520.7506603991196</v>
      </c>
      <c r="K23" s="52">
        <f>'[1]Agosto 2024'!I28</f>
        <v>4520.7506603991205</v>
      </c>
      <c r="L23" s="52">
        <f>'[1]Septiembre 2024'!I28</f>
        <v>4520.7506603991205</v>
      </c>
      <c r="M23" s="52">
        <f>'[1]Octubre 2024'!I28</f>
        <v>4520.7506603991205</v>
      </c>
      <c r="N23" s="52">
        <f>'[1]Noviembre 2024'!I28</f>
        <v>4520.7506603991205</v>
      </c>
      <c r="O23" s="52">
        <f>'[1]Diciembre 2024'!I28</f>
        <v>4520.7326788126265</v>
      </c>
    </row>
    <row r="24" spans="1:15" x14ac:dyDescent="0.2">
      <c r="A24" s="44" t="s">
        <v>112</v>
      </c>
      <c r="B24" s="49" t="s">
        <v>36</v>
      </c>
      <c r="C24" s="50">
        <f t="shared" si="0"/>
        <v>26647.632593108206</v>
      </c>
      <c r="D24" s="51">
        <f>'[1]Enero 2024'!I29</f>
        <v>2220.6367854865621</v>
      </c>
      <c r="E24" s="52">
        <f>'[1]Febrero 2024'!I29</f>
        <v>2220.6367854865621</v>
      </c>
      <c r="F24" s="52">
        <f>'[1]Marzo 2024'!I29</f>
        <v>2220.6367854865625</v>
      </c>
      <c r="G24" s="52">
        <f>'[1]Abril 2024'!I29</f>
        <v>2220.6367854865625</v>
      </c>
      <c r="H24" s="52">
        <f>'[1]Mayo 2024'!I29</f>
        <v>2220.6367854865621</v>
      </c>
      <c r="I24" s="52">
        <f>'[1]Junio 2024'!I29</f>
        <v>2220.6367854865625</v>
      </c>
      <c r="J24" s="52">
        <f>'[1]Julio 2024'!I29</f>
        <v>2220.6367854865621</v>
      </c>
      <c r="K24" s="52">
        <f>'[1]Agosto 2024'!I29</f>
        <v>2220.6367854865621</v>
      </c>
      <c r="L24" s="52">
        <f>'[1]Septiembre 2024'!I29</f>
        <v>2220.6367854865625</v>
      </c>
      <c r="M24" s="52">
        <f>'[1]Octubre 2024'!I29</f>
        <v>2220.6367854865625</v>
      </c>
      <c r="N24" s="52">
        <f>'[1]Noviembre 2024'!I29</f>
        <v>2220.6367854865621</v>
      </c>
      <c r="O24" s="52">
        <f>'[1]Diciembre 2024'!I29</f>
        <v>2220.6279527560205</v>
      </c>
    </row>
    <row r="25" spans="1:15" x14ac:dyDescent="0.2">
      <c r="A25" s="44" t="s">
        <v>113</v>
      </c>
      <c r="B25" s="49" t="s">
        <v>37</v>
      </c>
      <c r="C25" s="50">
        <f t="shared" si="0"/>
        <v>34708.389253063142</v>
      </c>
      <c r="D25" s="51">
        <f>'[1]Enero 2024'!I30</f>
        <v>2892.3667298036853</v>
      </c>
      <c r="E25" s="52">
        <f>'[1]Febrero 2024'!I30</f>
        <v>2892.3667298036853</v>
      </c>
      <c r="F25" s="52">
        <f>'[1]Marzo 2024'!I30</f>
        <v>2892.3667298036858</v>
      </c>
      <c r="G25" s="52">
        <f>'[1]Abril 2024'!I30</f>
        <v>2892.3667298036853</v>
      </c>
      <c r="H25" s="52">
        <f>'[1]Mayo 2024'!I30</f>
        <v>2892.3667298036848</v>
      </c>
      <c r="I25" s="52">
        <f>'[1]Junio 2024'!I30</f>
        <v>2892.3667298036853</v>
      </c>
      <c r="J25" s="52">
        <f>'[1]Julio 2024'!I30</f>
        <v>2892.3667298036848</v>
      </c>
      <c r="K25" s="52">
        <f>'[1]Agosto 2024'!I30</f>
        <v>2892.3667298036848</v>
      </c>
      <c r="L25" s="52">
        <f>'[1]Septiembre 2024'!I30</f>
        <v>2892.3667298036853</v>
      </c>
      <c r="M25" s="52">
        <f>'[1]Octubre 2024'!I30</f>
        <v>2892.3667298036853</v>
      </c>
      <c r="N25" s="52">
        <f>'[1]Noviembre 2024'!I30</f>
        <v>2892.3667298036848</v>
      </c>
      <c r="O25" s="52">
        <f>'[1]Diciembre 2024'!I30</f>
        <v>2892.3552252226036</v>
      </c>
    </row>
    <row r="26" spans="1:15" x14ac:dyDescent="0.2">
      <c r="A26" s="44" t="s">
        <v>114</v>
      </c>
      <c r="B26" s="49" t="s">
        <v>38</v>
      </c>
      <c r="C26" s="50">
        <f t="shared" si="0"/>
        <v>21513.246668551437</v>
      </c>
      <c r="D26" s="51">
        <f>'[1]Enero 2024'!I31</f>
        <v>1792.771149951496</v>
      </c>
      <c r="E26" s="52">
        <f>'[1]Febrero 2024'!I31</f>
        <v>1792.771149951496</v>
      </c>
      <c r="F26" s="52">
        <f>'[1]Marzo 2024'!I31</f>
        <v>1792.7711499514962</v>
      </c>
      <c r="G26" s="52">
        <f>'[1]Abril 2024'!I31</f>
        <v>1792.7711499514962</v>
      </c>
      <c r="H26" s="52">
        <f>'[1]Mayo 2024'!I31</f>
        <v>1792.7711499514958</v>
      </c>
      <c r="I26" s="52">
        <f>'[1]Junio 2024'!I31</f>
        <v>1792.771149951496</v>
      </c>
      <c r="J26" s="52">
        <f>'[1]Julio 2024'!I31</f>
        <v>1792.7711499514958</v>
      </c>
      <c r="K26" s="52">
        <f>'[1]Agosto 2024'!I31</f>
        <v>1792.771149951496</v>
      </c>
      <c r="L26" s="52">
        <f>'[1]Septiembre 2024'!I31</f>
        <v>1792.7711499514962</v>
      </c>
      <c r="M26" s="52">
        <f>'[1]Octubre 2024'!I31</f>
        <v>1792.7711499514962</v>
      </c>
      <c r="N26" s="52">
        <f>'[1]Noviembre 2024'!I31</f>
        <v>1792.7711499514958</v>
      </c>
      <c r="O26" s="52">
        <f>'[1]Diciembre 2024'!I31</f>
        <v>1792.7640190849834</v>
      </c>
    </row>
    <row r="27" spans="1:15" x14ac:dyDescent="0.2">
      <c r="A27" s="44" t="s">
        <v>115</v>
      </c>
      <c r="B27" s="49" t="s">
        <v>39</v>
      </c>
      <c r="C27" s="50">
        <f t="shared" si="0"/>
        <v>26623.674139001771</v>
      </c>
      <c r="D27" s="51">
        <f>'[1]Enero 2024'!I32</f>
        <v>2218.6402469825789</v>
      </c>
      <c r="E27" s="52">
        <f>'[1]Febrero 2024'!I32</f>
        <v>2218.6402469825794</v>
      </c>
      <c r="F27" s="52">
        <f>'[1]Marzo 2024'!I32</f>
        <v>2218.6402469825794</v>
      </c>
      <c r="G27" s="52">
        <f>'[1]Abril 2024'!I32</f>
        <v>2218.6402469825794</v>
      </c>
      <c r="H27" s="52">
        <f>'[1]Mayo 2024'!I32</f>
        <v>2218.6402469825794</v>
      </c>
      <c r="I27" s="52">
        <f>'[1]Junio 2024'!I32</f>
        <v>2218.6402469825789</v>
      </c>
      <c r="J27" s="52">
        <f>'[1]Julio 2024'!I32</f>
        <v>2218.6402469825789</v>
      </c>
      <c r="K27" s="52">
        <f>'[1]Agosto 2024'!I32</f>
        <v>2218.6402469825789</v>
      </c>
      <c r="L27" s="52">
        <f>'[1]Septiembre 2024'!I32</f>
        <v>2218.6402469825798</v>
      </c>
      <c r="M27" s="52">
        <f>'[1]Octubre 2024'!I32</f>
        <v>2218.6402469825794</v>
      </c>
      <c r="N27" s="52">
        <f>'[1]Noviembre 2024'!I32</f>
        <v>2218.6402469825789</v>
      </c>
      <c r="O27" s="52">
        <f>'[1]Diciembre 2024'!I32</f>
        <v>2218.6314221934022</v>
      </c>
    </row>
    <row r="28" spans="1:15" x14ac:dyDescent="0.2">
      <c r="A28" s="44" t="s">
        <v>116</v>
      </c>
      <c r="B28" s="49" t="s">
        <v>40</v>
      </c>
      <c r="C28" s="50">
        <f t="shared" si="0"/>
        <v>21283.005908510419</v>
      </c>
      <c r="D28" s="51">
        <f>'[1]Enero 2024'!I33</f>
        <v>1773.5844135883674</v>
      </c>
      <c r="E28" s="52">
        <f>'[1]Febrero 2024'!I33</f>
        <v>1773.5844135883674</v>
      </c>
      <c r="F28" s="52">
        <f>'[1]Marzo 2024'!I33</f>
        <v>1773.5844135883676</v>
      </c>
      <c r="G28" s="52">
        <f>'[1]Abril 2024'!I33</f>
        <v>1773.5844135883674</v>
      </c>
      <c r="H28" s="52">
        <f>'[1]Mayo 2024'!I33</f>
        <v>1773.5844135883674</v>
      </c>
      <c r="I28" s="52">
        <f>'[1]Junio 2024'!I33</f>
        <v>1773.5844135883674</v>
      </c>
      <c r="J28" s="52">
        <f>'[1]Julio 2024'!I33</f>
        <v>1773.5844135883674</v>
      </c>
      <c r="K28" s="52">
        <f>'[1]Agosto 2024'!I33</f>
        <v>1773.5844135883674</v>
      </c>
      <c r="L28" s="52">
        <f>'[1]Septiembre 2024'!I33</f>
        <v>1773.5844135883676</v>
      </c>
      <c r="M28" s="52">
        <f>'[1]Octubre 2024'!I33</f>
        <v>1773.5844135883676</v>
      </c>
      <c r="N28" s="52">
        <f>'[1]Noviembre 2024'!I33</f>
        <v>1773.5844135883672</v>
      </c>
      <c r="O28" s="52">
        <f>'[1]Diciembre 2024'!I33</f>
        <v>1773.5773590383751</v>
      </c>
    </row>
    <row r="29" spans="1:15" x14ac:dyDescent="0.2">
      <c r="A29" s="44" t="s">
        <v>117</v>
      </c>
      <c r="B29" s="49" t="s">
        <v>41</v>
      </c>
      <c r="C29" s="50">
        <f t="shared" si="0"/>
        <v>37457.889418445404</v>
      </c>
      <c r="D29" s="51">
        <f>'[1]Enero 2024'!I34</f>
        <v>3121.4918195322307</v>
      </c>
      <c r="E29" s="52">
        <f>'[1]Febrero 2024'!I34</f>
        <v>3121.4918195322307</v>
      </c>
      <c r="F29" s="52">
        <f>'[1]Marzo 2024'!I34</f>
        <v>3121.4918195322311</v>
      </c>
      <c r="G29" s="52">
        <f>'[1]Abril 2024'!I34</f>
        <v>3121.4918195322307</v>
      </c>
      <c r="H29" s="52">
        <f>'[1]Mayo 2024'!I34</f>
        <v>3121.4918195322307</v>
      </c>
      <c r="I29" s="52">
        <f>'[1]Junio 2024'!I34</f>
        <v>3121.4918195322311</v>
      </c>
      <c r="J29" s="52">
        <f>'[1]Julio 2024'!I34</f>
        <v>3121.4918195322307</v>
      </c>
      <c r="K29" s="52">
        <f>'[1]Agosto 2024'!I34</f>
        <v>3121.4918195322307</v>
      </c>
      <c r="L29" s="52">
        <f>'[1]Septiembre 2024'!I34</f>
        <v>3121.4918195322311</v>
      </c>
      <c r="M29" s="52">
        <f>'[1]Octubre 2024'!I34</f>
        <v>3121.4918195322311</v>
      </c>
      <c r="N29" s="52">
        <f>'[1]Noviembre 2024'!I34</f>
        <v>3121.4918195322307</v>
      </c>
      <c r="O29" s="52">
        <f>'[1]Diciembre 2024'!I34</f>
        <v>3121.4794035908621</v>
      </c>
    </row>
    <row r="30" spans="1:15" x14ac:dyDescent="0.2">
      <c r="A30" s="44" t="s">
        <v>118</v>
      </c>
      <c r="B30" s="49" t="s">
        <v>42</v>
      </c>
      <c r="C30" s="50">
        <f t="shared" si="0"/>
        <v>43841.448703461545</v>
      </c>
      <c r="D30" s="51">
        <f>'[1]Enero 2024'!I35</f>
        <v>3653.4552696102432</v>
      </c>
      <c r="E30" s="52">
        <f>'[1]Febrero 2024'!I35</f>
        <v>3653.4552696102432</v>
      </c>
      <c r="F30" s="52">
        <f>'[1]Marzo 2024'!I35</f>
        <v>3653.4552696102437</v>
      </c>
      <c r="G30" s="52">
        <f>'[1]Abril 2024'!I35</f>
        <v>3653.4552696102432</v>
      </c>
      <c r="H30" s="52">
        <f>'[1]Mayo 2024'!I35</f>
        <v>3653.4552696102432</v>
      </c>
      <c r="I30" s="52">
        <f>'[1]Junio 2024'!I35</f>
        <v>3653.4552696102437</v>
      </c>
      <c r="J30" s="52">
        <f>'[1]Julio 2024'!I35</f>
        <v>3653.4552696102432</v>
      </c>
      <c r="K30" s="52">
        <f>'[1]Agosto 2024'!I35</f>
        <v>3653.4552696102432</v>
      </c>
      <c r="L30" s="52">
        <f>'[1]Septiembre 2024'!I35</f>
        <v>3653.4552696102437</v>
      </c>
      <c r="M30" s="52">
        <f>'[1]Octubre 2024'!I35</f>
        <v>3653.4552696102437</v>
      </c>
      <c r="N30" s="52">
        <f>'[1]Noviembre 2024'!I35</f>
        <v>3653.4552696102432</v>
      </c>
      <c r="O30" s="52">
        <f>'[1]Diciembre 2024'!I35</f>
        <v>3653.4407377488633</v>
      </c>
    </row>
    <row r="31" spans="1:15" x14ac:dyDescent="0.2">
      <c r="A31" s="44" t="s">
        <v>119</v>
      </c>
      <c r="B31" s="49" t="s">
        <v>43</v>
      </c>
      <c r="C31" s="50">
        <f t="shared" si="0"/>
        <v>45241.41501690734</v>
      </c>
      <c r="D31" s="51">
        <f>'[1]Enero 2024'!I36</f>
        <v>3770.1191677339275</v>
      </c>
      <c r="E31" s="52">
        <f>'[1]Febrero 2024'!I36</f>
        <v>3770.1191677339284</v>
      </c>
      <c r="F31" s="52">
        <f>'[1]Marzo 2024'!I36</f>
        <v>3770.119167733928</v>
      </c>
      <c r="G31" s="52">
        <f>'[1]Abril 2024'!I36</f>
        <v>3770.119167733928</v>
      </c>
      <c r="H31" s="52">
        <f>'[1]Mayo 2024'!I36</f>
        <v>3770.1191677339275</v>
      </c>
      <c r="I31" s="52">
        <f>'[1]Junio 2024'!I36</f>
        <v>3770.119167733928</v>
      </c>
      <c r="J31" s="52">
        <f>'[1]Julio 2024'!I36</f>
        <v>3770.119167733928</v>
      </c>
      <c r="K31" s="52">
        <f>'[1]Agosto 2024'!I36</f>
        <v>3770.1191677339275</v>
      </c>
      <c r="L31" s="52">
        <f>'[1]Septiembre 2024'!I36</f>
        <v>3770.1191677339284</v>
      </c>
      <c r="M31" s="52">
        <f>'[1]Octubre 2024'!I36</f>
        <v>3770.1191677339284</v>
      </c>
      <c r="N31" s="52">
        <f>'[1]Noviembre 2024'!I36</f>
        <v>3770.119167733928</v>
      </c>
      <c r="O31" s="52">
        <f>'[1]Diciembre 2024'!I36</f>
        <v>3770.1041718341321</v>
      </c>
    </row>
    <row r="32" spans="1:15" x14ac:dyDescent="0.2">
      <c r="A32" s="44" t="s">
        <v>120</v>
      </c>
      <c r="B32" s="49" t="s">
        <v>44</v>
      </c>
      <c r="C32" s="50">
        <f t="shared" si="0"/>
        <v>48877.729759534493</v>
      </c>
      <c r="D32" s="51">
        <f>'[1]Enero 2024'!I37</f>
        <v>4073.1454967284722</v>
      </c>
      <c r="E32" s="52">
        <f>'[1]Febrero 2024'!I37</f>
        <v>4073.1454967284726</v>
      </c>
      <c r="F32" s="52">
        <f>'[1]Marzo 2024'!I37</f>
        <v>4073.1454967284731</v>
      </c>
      <c r="G32" s="52">
        <f>'[1]Abril 2024'!I37</f>
        <v>4073.1454967284731</v>
      </c>
      <c r="H32" s="52">
        <f>'[1]Mayo 2024'!I37</f>
        <v>4073.1454967284726</v>
      </c>
      <c r="I32" s="52">
        <f>'[1]Junio 2024'!I37</f>
        <v>4073.1454967284726</v>
      </c>
      <c r="J32" s="52">
        <f>'[1]Julio 2024'!I37</f>
        <v>4073.1454967284722</v>
      </c>
      <c r="K32" s="52">
        <f>'[1]Agosto 2024'!I37</f>
        <v>4073.1454967284726</v>
      </c>
      <c r="L32" s="52">
        <f>'[1]Septiembre 2024'!I37</f>
        <v>4073.1454967284735</v>
      </c>
      <c r="M32" s="52">
        <f>'[1]Octubre 2024'!I37</f>
        <v>4073.1454967284731</v>
      </c>
      <c r="N32" s="52">
        <f>'[1]Noviembre 2024'!I37</f>
        <v>4073.1454967284722</v>
      </c>
      <c r="O32" s="52">
        <f>'[1]Diciembre 2024'!I37</f>
        <v>4073.1292955212944</v>
      </c>
    </row>
    <row r="33" spans="1:15" x14ac:dyDescent="0.2">
      <c r="A33" s="44" t="s">
        <v>121</v>
      </c>
      <c r="B33" s="49" t="s">
        <v>45</v>
      </c>
      <c r="C33" s="50">
        <f t="shared" si="0"/>
        <v>26113.157443195516</v>
      </c>
      <c r="D33" s="51">
        <f>'[1]Enero 2024'!I38</f>
        <v>2176.0971748972324</v>
      </c>
      <c r="E33" s="52">
        <f>'[1]Febrero 2024'!I38</f>
        <v>2176.0971748972329</v>
      </c>
      <c r="F33" s="52">
        <f>'[1]Marzo 2024'!I38</f>
        <v>2176.0971748972329</v>
      </c>
      <c r="G33" s="52">
        <f>'[1]Abril 2024'!I38</f>
        <v>2176.0971748972324</v>
      </c>
      <c r="H33" s="52">
        <f>'[1]Mayo 2024'!I38</f>
        <v>2176.0971748972324</v>
      </c>
      <c r="I33" s="52">
        <f>'[1]Junio 2024'!I38</f>
        <v>2176.0971748972324</v>
      </c>
      <c r="J33" s="52">
        <f>'[1]Julio 2024'!I38</f>
        <v>2176.0971748972324</v>
      </c>
      <c r="K33" s="52">
        <f>'[1]Agosto 2024'!I38</f>
        <v>2176.0971748972324</v>
      </c>
      <c r="L33" s="52">
        <f>'[1]Septiembre 2024'!I38</f>
        <v>2176.0971748972329</v>
      </c>
      <c r="M33" s="52">
        <f>'[1]Octubre 2024'!I38</f>
        <v>2176.0971748972329</v>
      </c>
      <c r="N33" s="52">
        <f>'[1]Noviembre 2024'!I38</f>
        <v>2176.0971748972324</v>
      </c>
      <c r="O33" s="52">
        <f>'[1]Diciembre 2024'!I38</f>
        <v>2176.0885193259546</v>
      </c>
    </row>
    <row r="34" spans="1:15" x14ac:dyDescent="0.2">
      <c r="A34" s="44" t="s">
        <v>122</v>
      </c>
      <c r="B34" s="49" t="s">
        <v>46</v>
      </c>
      <c r="C34" s="50">
        <f t="shared" si="0"/>
        <v>23428.682279231492</v>
      </c>
      <c r="D34" s="51">
        <f>'[1]Enero 2024'!I39</f>
        <v>1952.390837082994</v>
      </c>
      <c r="E34" s="52">
        <f>'[1]Febrero 2024'!I39</f>
        <v>1952.390837082994</v>
      </c>
      <c r="F34" s="52">
        <f>'[1]Marzo 2024'!I39</f>
        <v>1952.3908370829943</v>
      </c>
      <c r="G34" s="52">
        <f>'[1]Abril 2024'!I39</f>
        <v>1952.390837082994</v>
      </c>
      <c r="H34" s="52">
        <f>'[1]Mayo 2024'!I39</f>
        <v>1952.390837082994</v>
      </c>
      <c r="I34" s="52">
        <f>'[1]Junio 2024'!I39</f>
        <v>1952.3908370829938</v>
      </c>
      <c r="J34" s="52">
        <f>'[1]Julio 2024'!I39</f>
        <v>1952.3908370829938</v>
      </c>
      <c r="K34" s="52">
        <f>'[1]Agosto 2024'!I39</f>
        <v>1952.3908370829938</v>
      </c>
      <c r="L34" s="52">
        <f>'[1]Septiembre 2024'!I39</f>
        <v>1952.3908370829943</v>
      </c>
      <c r="M34" s="52">
        <f>'[1]Octubre 2024'!I39</f>
        <v>1952.390837082994</v>
      </c>
      <c r="N34" s="52">
        <f>'[1]Noviembre 2024'!I39</f>
        <v>1952.3908370829938</v>
      </c>
      <c r="O34" s="52">
        <f>'[1]Diciembre 2024'!I39</f>
        <v>1952.3830713185571</v>
      </c>
    </row>
    <row r="35" spans="1:15" x14ac:dyDescent="0.2">
      <c r="A35" s="44" t="s">
        <v>123</v>
      </c>
      <c r="B35" s="49" t="s">
        <v>47</v>
      </c>
      <c r="C35" s="50">
        <f t="shared" si="0"/>
        <v>28656.852952470384</v>
      </c>
      <c r="D35" s="51">
        <f>'[1]Enero 2024'!I40</f>
        <v>2388.0718709320927</v>
      </c>
      <c r="E35" s="52">
        <f>'[1]Febrero 2024'!I40</f>
        <v>2388.0718709320927</v>
      </c>
      <c r="F35" s="52">
        <f>'[1]Marzo 2024'!I40</f>
        <v>2388.0718709320931</v>
      </c>
      <c r="G35" s="52">
        <f>'[1]Abril 2024'!I40</f>
        <v>2388.0718709320931</v>
      </c>
      <c r="H35" s="52">
        <f>'[1]Mayo 2024'!I40</f>
        <v>2388.0718709320927</v>
      </c>
      <c r="I35" s="52">
        <f>'[1]Junio 2024'!I40</f>
        <v>2388.0718709320927</v>
      </c>
      <c r="J35" s="52">
        <f>'[1]Julio 2024'!I40</f>
        <v>2388.0718709320931</v>
      </c>
      <c r="K35" s="52">
        <f>'[1]Agosto 2024'!I40</f>
        <v>2388.0718709320931</v>
      </c>
      <c r="L35" s="52">
        <f>'[1]Septiembre 2024'!I40</f>
        <v>2388.0718709320931</v>
      </c>
      <c r="M35" s="52">
        <f>'[1]Octubre 2024'!I40</f>
        <v>2388.0718709320931</v>
      </c>
      <c r="N35" s="52">
        <f>'[1]Noviembre 2024'!I40</f>
        <v>2388.0718709320927</v>
      </c>
      <c r="O35" s="52">
        <f>'[1]Diciembre 2024'!I40</f>
        <v>2388.06237221736</v>
      </c>
    </row>
    <row r="36" spans="1:15" x14ac:dyDescent="0.2">
      <c r="A36" s="44" t="s">
        <v>124</v>
      </c>
      <c r="B36" s="49" t="s">
        <v>48</v>
      </c>
      <c r="C36" s="50">
        <f t="shared" si="0"/>
        <v>22831.420748367</v>
      </c>
      <c r="D36" s="51">
        <f>'[1]Enero 2024'!I41</f>
        <v>1902.6190263467295</v>
      </c>
      <c r="E36" s="52">
        <f>'[1]Febrero 2024'!I41</f>
        <v>1902.6190263467299</v>
      </c>
      <c r="F36" s="52">
        <f>'[1]Marzo 2024'!I41</f>
        <v>1902.6190263467297</v>
      </c>
      <c r="G36" s="52">
        <f>'[1]Abril 2024'!I41</f>
        <v>1902.6190263467299</v>
      </c>
      <c r="H36" s="52">
        <f>'[1]Mayo 2024'!I41</f>
        <v>1902.6190263467297</v>
      </c>
      <c r="I36" s="52">
        <f>'[1]Junio 2024'!I41</f>
        <v>1902.6190263467297</v>
      </c>
      <c r="J36" s="52">
        <f>'[1]Julio 2024'!I41</f>
        <v>1902.6190263467297</v>
      </c>
      <c r="K36" s="52">
        <f>'[1]Agosto 2024'!I41</f>
        <v>1902.6190263467297</v>
      </c>
      <c r="L36" s="52">
        <f>'[1]Septiembre 2024'!I41</f>
        <v>1902.6190263467299</v>
      </c>
      <c r="M36" s="52">
        <f>'[1]Octubre 2024'!I41</f>
        <v>1902.6190263467299</v>
      </c>
      <c r="N36" s="52">
        <f>'[1]Noviembre 2024'!I41</f>
        <v>1902.6190263467295</v>
      </c>
      <c r="O36" s="52">
        <f>'[1]Diciembre 2024'!I41</f>
        <v>1902.611458552981</v>
      </c>
    </row>
    <row r="37" spans="1:15" x14ac:dyDescent="0.2">
      <c r="A37" s="44" t="s">
        <v>125</v>
      </c>
      <c r="B37" s="49" t="s">
        <v>49</v>
      </c>
      <c r="C37" s="50">
        <f t="shared" si="0"/>
        <v>23381.613460135755</v>
      </c>
      <c r="D37" s="51">
        <f>'[1]Enero 2024'!I42</f>
        <v>1948.4684341915477</v>
      </c>
      <c r="E37" s="52">
        <f>'[1]Febrero 2024'!I42</f>
        <v>1948.4684341915477</v>
      </c>
      <c r="F37" s="52">
        <f>'[1]Marzo 2024'!I42</f>
        <v>1948.4684341915477</v>
      </c>
      <c r="G37" s="52">
        <f>'[1]Abril 2024'!I42</f>
        <v>1948.4684341915474</v>
      </c>
      <c r="H37" s="52">
        <f>'[1]Mayo 2024'!I42</f>
        <v>1948.4684341915474</v>
      </c>
      <c r="I37" s="52">
        <f>'[1]Junio 2024'!I42</f>
        <v>1948.4684341915477</v>
      </c>
      <c r="J37" s="52">
        <f>'[1]Julio 2024'!I42</f>
        <v>1948.4684341915474</v>
      </c>
      <c r="K37" s="52">
        <f>'[1]Agosto 2024'!I42</f>
        <v>1948.4684341915474</v>
      </c>
      <c r="L37" s="52">
        <f>'[1]Septiembre 2024'!I42</f>
        <v>1948.4684341915477</v>
      </c>
      <c r="M37" s="52">
        <f>'[1]Octubre 2024'!I42</f>
        <v>1948.4684341915477</v>
      </c>
      <c r="N37" s="52">
        <f>'[1]Noviembre 2024'!I42</f>
        <v>1948.4684341915472</v>
      </c>
      <c r="O37" s="52">
        <f>'[1]Diciembre 2024'!I42</f>
        <v>1948.460684028729</v>
      </c>
    </row>
    <row r="38" spans="1:15" x14ac:dyDescent="0.2">
      <c r="A38" s="44" t="s">
        <v>126</v>
      </c>
      <c r="B38" s="49" t="s">
        <v>50</v>
      </c>
      <c r="C38" s="50">
        <f t="shared" si="0"/>
        <v>23738.965359375652</v>
      </c>
      <c r="D38" s="51">
        <f>'[1]Enero 2024'!I43</f>
        <v>1978.2477689989794</v>
      </c>
      <c r="E38" s="52">
        <f>'[1]Febrero 2024'!I43</f>
        <v>1978.2477689989796</v>
      </c>
      <c r="F38" s="52">
        <f>'[1]Marzo 2024'!I43</f>
        <v>1978.2477689989798</v>
      </c>
      <c r="G38" s="52">
        <f>'[1]Abril 2024'!I43</f>
        <v>1978.2477689989798</v>
      </c>
      <c r="H38" s="52">
        <f>'[1]Mayo 2024'!I43</f>
        <v>1978.2477689989796</v>
      </c>
      <c r="I38" s="52">
        <f>'[1]Junio 2024'!I43</f>
        <v>1978.2477689989796</v>
      </c>
      <c r="J38" s="52">
        <f>'[1]Julio 2024'!I43</f>
        <v>1978.2477689989796</v>
      </c>
      <c r="K38" s="52">
        <f>'[1]Agosto 2024'!I43</f>
        <v>1978.2477689989796</v>
      </c>
      <c r="L38" s="52">
        <f>'[1]Septiembre 2024'!I43</f>
        <v>1978.2477689989798</v>
      </c>
      <c r="M38" s="52">
        <f>'[1]Octubre 2024'!I43</f>
        <v>1978.2477689989798</v>
      </c>
      <c r="N38" s="52">
        <f>'[1]Noviembre 2024'!I43</f>
        <v>1978.2477689989796</v>
      </c>
      <c r="O38" s="52">
        <f>'[1]Diciembre 2024'!I43</f>
        <v>1978.2399003868759</v>
      </c>
    </row>
    <row r="39" spans="1:15" x14ac:dyDescent="0.2">
      <c r="A39" s="44" t="s">
        <v>127</v>
      </c>
      <c r="B39" s="49" t="s">
        <v>51</v>
      </c>
      <c r="C39" s="50">
        <f t="shared" si="0"/>
        <v>20688.142874729714</v>
      </c>
      <c r="D39" s="51">
        <f>'[1]Enero 2024'!I44</f>
        <v>1724.0124776753357</v>
      </c>
      <c r="E39" s="52">
        <f>'[1]Febrero 2024'!I44</f>
        <v>1724.0124776753357</v>
      </c>
      <c r="F39" s="52">
        <f>'[1]Marzo 2024'!I44</f>
        <v>1724.012477675336</v>
      </c>
      <c r="G39" s="52">
        <f>'[1]Abril 2024'!I44</f>
        <v>1724.0124776753357</v>
      </c>
      <c r="H39" s="52">
        <f>'[1]Mayo 2024'!I44</f>
        <v>1724.0124776753357</v>
      </c>
      <c r="I39" s="52">
        <f>'[1]Junio 2024'!I44</f>
        <v>1724.0124776753355</v>
      </c>
      <c r="J39" s="52">
        <f>'[1]Julio 2024'!I44</f>
        <v>1724.0124776753355</v>
      </c>
      <c r="K39" s="52">
        <f>'[1]Agosto 2024'!I44</f>
        <v>1724.0124776753355</v>
      </c>
      <c r="L39" s="52">
        <f>'[1]Septiembre 2024'!I44</f>
        <v>1724.0124776753357</v>
      </c>
      <c r="M39" s="52">
        <f>'[1]Octubre 2024'!I44</f>
        <v>1724.012477675336</v>
      </c>
      <c r="N39" s="52">
        <f>'[1]Noviembre 2024'!I44</f>
        <v>1724.0124776753355</v>
      </c>
      <c r="O39" s="52">
        <f>'[1]Diciembre 2024'!I44</f>
        <v>1724.0056203010161</v>
      </c>
    </row>
    <row r="40" spans="1:15" x14ac:dyDescent="0.2">
      <c r="A40" s="44" t="s">
        <v>128</v>
      </c>
      <c r="B40" s="49" t="s">
        <v>52</v>
      </c>
      <c r="C40" s="50">
        <f t="shared" si="0"/>
        <v>20316.127446051061</v>
      </c>
      <c r="D40" s="51">
        <f>'[1]Enero 2024'!I45</f>
        <v>1693.0111816763051</v>
      </c>
      <c r="E40" s="52">
        <f>'[1]Febrero 2024'!I45</f>
        <v>1693.0111816763051</v>
      </c>
      <c r="F40" s="52">
        <f>'[1]Marzo 2024'!I45</f>
        <v>1693.0111816763051</v>
      </c>
      <c r="G40" s="52">
        <f>'[1]Abril 2024'!I45</f>
        <v>1693.0111816763051</v>
      </c>
      <c r="H40" s="52">
        <f>'[1]Mayo 2024'!I45</f>
        <v>1693.0111816763049</v>
      </c>
      <c r="I40" s="52">
        <f>'[1]Junio 2024'!I45</f>
        <v>1693.0111816763051</v>
      </c>
      <c r="J40" s="52">
        <f>'[1]Julio 2024'!I45</f>
        <v>1693.0111816763051</v>
      </c>
      <c r="K40" s="52">
        <f>'[1]Agosto 2024'!I45</f>
        <v>1693.0111816763051</v>
      </c>
      <c r="L40" s="52">
        <f>'[1]Septiembre 2024'!I45</f>
        <v>1693.0111816763051</v>
      </c>
      <c r="M40" s="52">
        <f>'[1]Octubre 2024'!I45</f>
        <v>1693.0111816763051</v>
      </c>
      <c r="N40" s="52">
        <f>'[1]Noviembre 2024'!I45</f>
        <v>1693.0111816763049</v>
      </c>
      <c r="O40" s="52">
        <f>'[1]Diciembre 2024'!I45</f>
        <v>1693.004447611703</v>
      </c>
    </row>
    <row r="41" spans="1:15" x14ac:dyDescent="0.2">
      <c r="A41" s="44" t="s">
        <v>129</v>
      </c>
      <c r="B41" s="49" t="s">
        <v>53</v>
      </c>
      <c r="C41" s="50">
        <f t="shared" si="0"/>
        <v>84385.695617690086</v>
      </c>
      <c r="D41" s="51">
        <f>'[1]Enero 2024'!I46</f>
        <v>7032.1436323757662</v>
      </c>
      <c r="E41" s="52">
        <f>'[1]Febrero 2024'!I46</f>
        <v>7032.1436323757662</v>
      </c>
      <c r="F41" s="52">
        <f>'[1]Marzo 2024'!I46</f>
        <v>7032.1436323757671</v>
      </c>
      <c r="G41" s="52">
        <f>'[1]Abril 2024'!I46</f>
        <v>7032.1436323757671</v>
      </c>
      <c r="H41" s="52">
        <f>'[1]Mayo 2024'!I46</f>
        <v>7032.1436323757662</v>
      </c>
      <c r="I41" s="52">
        <f>'[1]Junio 2024'!I46</f>
        <v>7032.1436323757662</v>
      </c>
      <c r="J41" s="52">
        <f>'[1]Julio 2024'!I46</f>
        <v>7032.1436323757662</v>
      </c>
      <c r="K41" s="52">
        <f>'[1]Agosto 2024'!I46</f>
        <v>7032.1436323757653</v>
      </c>
      <c r="L41" s="52">
        <f>'[1]Septiembre 2024'!I46</f>
        <v>7032.1436323757671</v>
      </c>
      <c r="M41" s="52">
        <f>'[1]Octubre 2024'!I46</f>
        <v>7032.1436323757671</v>
      </c>
      <c r="N41" s="52">
        <f>'[1]Noviembre 2024'!I46</f>
        <v>7032.1436323757653</v>
      </c>
      <c r="O41" s="52">
        <f>'[1]Diciembre 2024'!I46</f>
        <v>7032.115661556657</v>
      </c>
    </row>
    <row r="42" spans="1:15" x14ac:dyDescent="0.2">
      <c r="A42" s="44" t="s">
        <v>130</v>
      </c>
      <c r="B42" s="49" t="s">
        <v>54</v>
      </c>
      <c r="C42" s="50">
        <f t="shared" si="0"/>
        <v>24791.791003969331</v>
      </c>
      <c r="D42" s="51">
        <f>'[1]Enero 2024'!I47</f>
        <v>2065.9832684629346</v>
      </c>
      <c r="E42" s="52">
        <f>'[1]Febrero 2024'!I47</f>
        <v>2065.9832684629346</v>
      </c>
      <c r="F42" s="52">
        <f>'[1]Marzo 2024'!I47</f>
        <v>2065.983268462935</v>
      </c>
      <c r="G42" s="52">
        <f>'[1]Abril 2024'!I47</f>
        <v>2065.9832684629346</v>
      </c>
      <c r="H42" s="52">
        <f>'[1]Mayo 2024'!I47</f>
        <v>2065.9832684629346</v>
      </c>
      <c r="I42" s="52">
        <f>'[1]Junio 2024'!I47</f>
        <v>2065.9832684629346</v>
      </c>
      <c r="J42" s="52">
        <f>'[1]Julio 2024'!I47</f>
        <v>2065.9832684629346</v>
      </c>
      <c r="K42" s="52">
        <f>'[1]Agosto 2024'!I47</f>
        <v>2065.9832684629346</v>
      </c>
      <c r="L42" s="52">
        <f>'[1]Septiembre 2024'!I47</f>
        <v>2065.983268462935</v>
      </c>
      <c r="M42" s="52">
        <f>'[1]Octubre 2024'!I47</f>
        <v>2065.983268462935</v>
      </c>
      <c r="N42" s="52">
        <f>'[1]Noviembre 2024'!I47</f>
        <v>2065.9832684629346</v>
      </c>
      <c r="O42" s="52">
        <f>'[1]Diciembre 2024'!I47</f>
        <v>2065.9750508770453</v>
      </c>
    </row>
    <row r="43" spans="1:15" x14ac:dyDescent="0.2">
      <c r="A43" s="44" t="s">
        <v>131</v>
      </c>
      <c r="B43" s="49" t="s">
        <v>55</v>
      </c>
      <c r="C43" s="50">
        <f t="shared" si="0"/>
        <v>20965.553747276743</v>
      </c>
      <c r="D43" s="51">
        <f>'[1]Enero 2024'!I48</f>
        <v>1747.1300580502309</v>
      </c>
      <c r="E43" s="52">
        <f>'[1]Febrero 2024'!I48</f>
        <v>1747.1300580502311</v>
      </c>
      <c r="F43" s="52">
        <f>'[1]Marzo 2024'!I48</f>
        <v>1747.1300580502311</v>
      </c>
      <c r="G43" s="52">
        <f>'[1]Abril 2024'!I48</f>
        <v>1747.1300580502311</v>
      </c>
      <c r="H43" s="52">
        <f>'[1]Mayo 2024'!I48</f>
        <v>1747.1300580502311</v>
      </c>
      <c r="I43" s="52">
        <f>'[1]Junio 2024'!I48</f>
        <v>1747.1300580502311</v>
      </c>
      <c r="J43" s="52">
        <f>'[1]Julio 2024'!I48</f>
        <v>1747.1300580502309</v>
      </c>
      <c r="K43" s="52">
        <f>'[1]Agosto 2024'!I48</f>
        <v>1747.1300580502309</v>
      </c>
      <c r="L43" s="52">
        <f>'[1]Septiembre 2024'!I48</f>
        <v>1747.1300580502311</v>
      </c>
      <c r="M43" s="52">
        <f>'[1]Octubre 2024'!I48</f>
        <v>1747.1300580502311</v>
      </c>
      <c r="N43" s="52">
        <f>'[1]Noviembre 2024'!I48</f>
        <v>1747.1300580502309</v>
      </c>
      <c r="O43" s="52">
        <f>'[1]Diciembre 2024'!I48</f>
        <v>1747.1231087241974</v>
      </c>
    </row>
    <row r="44" spans="1:15" x14ac:dyDescent="0.2">
      <c r="A44" s="44" t="s">
        <v>132</v>
      </c>
      <c r="B44" s="49" t="s">
        <v>56</v>
      </c>
      <c r="C44" s="50">
        <f t="shared" si="0"/>
        <v>25269.9273599398</v>
      </c>
      <c r="D44" s="51">
        <f>'[1]Enero 2024'!I49</f>
        <v>2105.8279780008893</v>
      </c>
      <c r="E44" s="52">
        <f>'[1]Febrero 2024'!I49</f>
        <v>2105.8279780008897</v>
      </c>
      <c r="F44" s="52">
        <f>'[1]Marzo 2024'!I49</f>
        <v>2105.8279780008897</v>
      </c>
      <c r="G44" s="52">
        <f>'[1]Abril 2024'!I49</f>
        <v>2105.8279780008897</v>
      </c>
      <c r="H44" s="52">
        <f>'[1]Mayo 2024'!I49</f>
        <v>2105.8279780008897</v>
      </c>
      <c r="I44" s="52">
        <f>'[1]Junio 2024'!I49</f>
        <v>2105.8279780008897</v>
      </c>
      <c r="J44" s="52">
        <f>'[1]Julio 2024'!I49</f>
        <v>2105.8279780008893</v>
      </c>
      <c r="K44" s="52">
        <f>'[1]Agosto 2024'!I49</f>
        <v>2105.8279780008897</v>
      </c>
      <c r="L44" s="52">
        <f>'[1]Septiembre 2024'!I49</f>
        <v>2105.8279780008902</v>
      </c>
      <c r="M44" s="52">
        <f>'[1]Octubre 2024'!I49</f>
        <v>2105.8279780008897</v>
      </c>
      <c r="N44" s="52">
        <f>'[1]Noviembre 2024'!I49</f>
        <v>2105.8279780008893</v>
      </c>
      <c r="O44" s="52">
        <f>'[1]Diciembre 2024'!I49</f>
        <v>2105.8196019300176</v>
      </c>
    </row>
    <row r="45" spans="1:15" x14ac:dyDescent="0.2">
      <c r="A45" s="44" t="s">
        <v>133</v>
      </c>
      <c r="B45" s="49" t="s">
        <v>57</v>
      </c>
      <c r="C45" s="50">
        <f t="shared" si="0"/>
        <v>22796.704037434374</v>
      </c>
      <c r="D45" s="51">
        <f>'[1]Enero 2024'!I50</f>
        <v>1899.7259661433984</v>
      </c>
      <c r="E45" s="52">
        <f>'[1]Febrero 2024'!I50</f>
        <v>1899.7259661433986</v>
      </c>
      <c r="F45" s="52">
        <f>'[1]Marzo 2024'!I50</f>
        <v>1899.7259661433986</v>
      </c>
      <c r="G45" s="52">
        <f>'[1]Abril 2024'!I50</f>
        <v>1899.7259661433986</v>
      </c>
      <c r="H45" s="52">
        <f>'[1]Mayo 2024'!I50</f>
        <v>1899.7259661433984</v>
      </c>
      <c r="I45" s="52">
        <f>'[1]Junio 2024'!I50</f>
        <v>1899.7259661433984</v>
      </c>
      <c r="J45" s="52">
        <f>'[1]Julio 2024'!I50</f>
        <v>1899.7259661433984</v>
      </c>
      <c r="K45" s="52">
        <f>'[1]Agosto 2024'!I50</f>
        <v>1899.7259661433984</v>
      </c>
      <c r="L45" s="52">
        <f>'[1]Septiembre 2024'!I50</f>
        <v>1899.7259661433986</v>
      </c>
      <c r="M45" s="52">
        <f>'[1]Octubre 2024'!I50</f>
        <v>1899.7259661433984</v>
      </c>
      <c r="N45" s="52">
        <f>'[1]Noviembre 2024'!I50</f>
        <v>1899.7259661433984</v>
      </c>
      <c r="O45" s="52">
        <f>'[1]Diciembre 2024'!I50</f>
        <v>1899.7184098569892</v>
      </c>
    </row>
    <row r="46" spans="1:15" x14ac:dyDescent="0.2">
      <c r="A46" s="44" t="s">
        <v>134</v>
      </c>
      <c r="B46" s="49" t="s">
        <v>58</v>
      </c>
      <c r="C46" s="50">
        <f t="shared" si="0"/>
        <v>35955.563795030066</v>
      </c>
      <c r="D46" s="51">
        <f>'[1]Enero 2024'!I51</f>
        <v>2996.2979760837165</v>
      </c>
      <c r="E46" s="52">
        <f>'[1]Febrero 2024'!I51</f>
        <v>2996.2979760837165</v>
      </c>
      <c r="F46" s="52">
        <f>'[1]Marzo 2024'!I51</f>
        <v>2996.297976083717</v>
      </c>
      <c r="G46" s="52">
        <f>'[1]Abril 2024'!I51</f>
        <v>2996.2979760837165</v>
      </c>
      <c r="H46" s="52">
        <f>'[1]Mayo 2024'!I51</f>
        <v>2996.2979760837165</v>
      </c>
      <c r="I46" s="52">
        <f>'[1]Junio 2024'!I51</f>
        <v>2996.2979760837165</v>
      </c>
      <c r="J46" s="52">
        <f>'[1]Julio 2024'!I51</f>
        <v>2996.2979760837165</v>
      </c>
      <c r="K46" s="52">
        <f>'[1]Agosto 2024'!I51</f>
        <v>2996.2979760837165</v>
      </c>
      <c r="L46" s="52">
        <f>'[1]Septiembre 2024'!I51</f>
        <v>2996.297976083717</v>
      </c>
      <c r="M46" s="52">
        <f>'[1]Octubre 2024'!I51</f>
        <v>2996.2979760837165</v>
      </c>
      <c r="N46" s="52">
        <f>'[1]Noviembre 2024'!I51</f>
        <v>2996.2979760837161</v>
      </c>
      <c r="O46" s="52">
        <f>'[1]Diciembre 2024'!I51</f>
        <v>2996.2860581091886</v>
      </c>
    </row>
    <row r="47" spans="1:15" x14ac:dyDescent="0.2">
      <c r="A47" s="44" t="s">
        <v>135</v>
      </c>
      <c r="B47" s="49" t="s">
        <v>59</v>
      </c>
      <c r="C47" s="50">
        <f t="shared" si="0"/>
        <v>21070.938240657899</v>
      </c>
      <c r="D47" s="51">
        <f>'[1]Enero 2024'!I52</f>
        <v>1755.9121020762586</v>
      </c>
      <c r="E47" s="52">
        <f>'[1]Febrero 2024'!I52</f>
        <v>1755.9121020762586</v>
      </c>
      <c r="F47" s="52">
        <f>'[1]Marzo 2024'!I52</f>
        <v>1755.9121020762589</v>
      </c>
      <c r="G47" s="52">
        <f>'[1]Abril 2024'!I52</f>
        <v>1755.9121020762586</v>
      </c>
      <c r="H47" s="52">
        <f>'[1]Mayo 2024'!I52</f>
        <v>1755.9121020762586</v>
      </c>
      <c r="I47" s="52">
        <f>'[1]Junio 2024'!I52</f>
        <v>1755.9121020762586</v>
      </c>
      <c r="J47" s="52">
        <f>'[1]Julio 2024'!I52</f>
        <v>1755.9121020762586</v>
      </c>
      <c r="K47" s="52">
        <f>'[1]Agosto 2024'!I52</f>
        <v>1755.9121020762586</v>
      </c>
      <c r="L47" s="52">
        <f>'[1]Septiembre 2024'!I52</f>
        <v>1755.9121020762586</v>
      </c>
      <c r="M47" s="52">
        <f>'[1]Octubre 2024'!I52</f>
        <v>1755.9121020762589</v>
      </c>
      <c r="N47" s="52">
        <f>'[1]Noviembre 2024'!I52</f>
        <v>1755.9121020762584</v>
      </c>
      <c r="O47" s="52">
        <f>'[1]Diciembre 2024'!I52</f>
        <v>1755.9051178190609</v>
      </c>
    </row>
    <row r="48" spans="1:15" x14ac:dyDescent="0.2">
      <c r="A48" s="44" t="s">
        <v>136</v>
      </c>
      <c r="B48" s="49" t="s">
        <v>60</v>
      </c>
      <c r="C48" s="50">
        <f t="shared" si="0"/>
        <v>29337.726761102163</v>
      </c>
      <c r="D48" s="51">
        <f>'[1]Enero 2024'!I53</f>
        <v>2444.8113737918366</v>
      </c>
      <c r="E48" s="52">
        <f>'[1]Febrero 2024'!I53</f>
        <v>2444.811373791837</v>
      </c>
      <c r="F48" s="52">
        <f>'[1]Marzo 2024'!I53</f>
        <v>2444.811373791837</v>
      </c>
      <c r="G48" s="52">
        <f>'[1]Abril 2024'!I53</f>
        <v>2444.8113737918375</v>
      </c>
      <c r="H48" s="52">
        <f>'[1]Mayo 2024'!I53</f>
        <v>2444.811373791837</v>
      </c>
      <c r="I48" s="52">
        <f>'[1]Junio 2024'!I53</f>
        <v>2444.811373791837</v>
      </c>
      <c r="J48" s="52">
        <f>'[1]Julio 2024'!I53</f>
        <v>2444.811373791837</v>
      </c>
      <c r="K48" s="52">
        <f>'[1]Agosto 2024'!I53</f>
        <v>2444.811373791837</v>
      </c>
      <c r="L48" s="52">
        <f>'[1]Septiembre 2024'!I53</f>
        <v>2444.8113737918375</v>
      </c>
      <c r="M48" s="52">
        <f>'[1]Octubre 2024'!I53</f>
        <v>2444.8113737918375</v>
      </c>
      <c r="N48" s="52">
        <f>'[1]Noviembre 2024'!I53</f>
        <v>2444.8113737918366</v>
      </c>
      <c r="O48" s="52">
        <f>'[1]Diciembre 2024'!I53</f>
        <v>2444.8016493919572</v>
      </c>
    </row>
    <row r="49" spans="1:15" x14ac:dyDescent="0.2">
      <c r="A49" s="44" t="s">
        <v>137</v>
      </c>
      <c r="B49" s="49" t="s">
        <v>61</v>
      </c>
      <c r="C49" s="50">
        <f t="shared" si="0"/>
        <v>39559.420138870351</v>
      </c>
      <c r="D49" s="51">
        <f>'[1]Enero 2024'!I54</f>
        <v>3296.6194376161229</v>
      </c>
      <c r="E49" s="52">
        <f>'[1]Febrero 2024'!I54</f>
        <v>3296.6194376161229</v>
      </c>
      <c r="F49" s="52">
        <f>'[1]Marzo 2024'!I54</f>
        <v>3296.6194376161234</v>
      </c>
      <c r="G49" s="52">
        <f>'[1]Abril 2024'!I54</f>
        <v>3296.6194376161229</v>
      </c>
      <c r="H49" s="52">
        <f>'[1]Mayo 2024'!I54</f>
        <v>3296.6194376161229</v>
      </c>
      <c r="I49" s="52">
        <f>'[1]Junio 2024'!I54</f>
        <v>3296.6194376161229</v>
      </c>
      <c r="J49" s="52">
        <f>'[1]Julio 2024'!I54</f>
        <v>3296.6194376161229</v>
      </c>
      <c r="K49" s="52">
        <f>'[1]Agosto 2024'!I54</f>
        <v>3296.6194376161229</v>
      </c>
      <c r="L49" s="52">
        <f>'[1]Septiembre 2024'!I54</f>
        <v>3296.6194376161234</v>
      </c>
      <c r="M49" s="52">
        <f>'[1]Octubre 2024'!I54</f>
        <v>3296.6194376161234</v>
      </c>
      <c r="N49" s="52">
        <f>'[1]Noviembre 2024'!I54</f>
        <v>3296.6194376161229</v>
      </c>
      <c r="O49" s="52">
        <f>'[1]Diciembre 2024'!I54</f>
        <v>3296.6063250930029</v>
      </c>
    </row>
    <row r="50" spans="1:15" x14ac:dyDescent="0.2">
      <c r="A50" s="44" t="s">
        <v>138</v>
      </c>
      <c r="B50" s="49" t="s">
        <v>62</v>
      </c>
      <c r="C50" s="50">
        <f t="shared" si="0"/>
        <v>35498.345113865253</v>
      </c>
      <c r="D50" s="51">
        <f>'[1]Enero 2024'!I55</f>
        <v>2958.1964066906876</v>
      </c>
      <c r="E50" s="52">
        <f>'[1]Febrero 2024'!I55</f>
        <v>2958.1964066906876</v>
      </c>
      <c r="F50" s="52">
        <f>'[1]Marzo 2024'!I55</f>
        <v>2958.196406690688</v>
      </c>
      <c r="G50" s="52">
        <f>'[1]Abril 2024'!I55</f>
        <v>2958.1964066906876</v>
      </c>
      <c r="H50" s="52">
        <f>'[1]Mayo 2024'!I55</f>
        <v>2958.1964066906876</v>
      </c>
      <c r="I50" s="52">
        <f>'[1]Junio 2024'!I55</f>
        <v>2958.1964066906876</v>
      </c>
      <c r="J50" s="52">
        <f>'[1]Julio 2024'!I55</f>
        <v>2958.1964066906871</v>
      </c>
      <c r="K50" s="52">
        <f>'[1]Agosto 2024'!I55</f>
        <v>2958.1964066906876</v>
      </c>
      <c r="L50" s="52">
        <f>'[1]Septiembre 2024'!I55</f>
        <v>2958.196406690688</v>
      </c>
      <c r="M50" s="52">
        <f>'[1]Octubre 2024'!I55</f>
        <v>2958.196406690688</v>
      </c>
      <c r="N50" s="52">
        <f>'[1]Noviembre 2024'!I55</f>
        <v>2958.1964066906871</v>
      </c>
      <c r="O50" s="52">
        <f>'[1]Diciembre 2024'!I55</f>
        <v>2958.1846402676865</v>
      </c>
    </row>
    <row r="51" spans="1:15" x14ac:dyDescent="0.2">
      <c r="A51" s="44" t="s">
        <v>139</v>
      </c>
      <c r="B51" s="49" t="s">
        <v>63</v>
      </c>
      <c r="C51" s="50">
        <f t="shared" si="0"/>
        <v>27510.326413500527</v>
      </c>
      <c r="D51" s="51">
        <f>'[1]Enero 2024'!I56</f>
        <v>2292.5279610152506</v>
      </c>
      <c r="E51" s="52">
        <f>'[1]Febrero 2024'!I56</f>
        <v>2292.5279610152506</v>
      </c>
      <c r="F51" s="52">
        <f>'[1]Marzo 2024'!I56</f>
        <v>2292.5279610152511</v>
      </c>
      <c r="G51" s="52">
        <f>'[1]Abril 2024'!I56</f>
        <v>2292.5279610152506</v>
      </c>
      <c r="H51" s="52">
        <f>'[1]Mayo 2024'!I56</f>
        <v>2292.5279610152502</v>
      </c>
      <c r="I51" s="52">
        <f>'[1]Junio 2024'!I56</f>
        <v>2292.5279610152506</v>
      </c>
      <c r="J51" s="52">
        <f>'[1]Julio 2024'!I56</f>
        <v>2292.5279610152506</v>
      </c>
      <c r="K51" s="52">
        <f>'[1]Agosto 2024'!I56</f>
        <v>2292.5279610152502</v>
      </c>
      <c r="L51" s="52">
        <f>'[1]Septiembre 2024'!I56</f>
        <v>2292.5279610152511</v>
      </c>
      <c r="M51" s="52">
        <f>'[1]Octubre 2024'!I56</f>
        <v>2292.5279610152511</v>
      </c>
      <c r="N51" s="52">
        <f>'[1]Noviembre 2024'!I56</f>
        <v>2292.5279610152502</v>
      </c>
      <c r="O51" s="52">
        <f>'[1]Diciembre 2024'!I56</f>
        <v>2292.5188423327754</v>
      </c>
    </row>
    <row r="52" spans="1:15" x14ac:dyDescent="0.2">
      <c r="A52" s="44" t="s">
        <v>140</v>
      </c>
      <c r="B52" s="49" t="s">
        <v>64</v>
      </c>
      <c r="C52" s="50">
        <f t="shared" si="0"/>
        <v>31024.326016718769</v>
      </c>
      <c r="D52" s="51">
        <f>'[1]Enero 2024'!I57</f>
        <v>2585.3613583471292</v>
      </c>
      <c r="E52" s="52">
        <f>'[1]Febrero 2024'!I57</f>
        <v>2585.3613583471297</v>
      </c>
      <c r="F52" s="52">
        <f>'[1]Marzo 2024'!I57</f>
        <v>2585.3613583471297</v>
      </c>
      <c r="G52" s="52">
        <f>'[1]Abril 2024'!I57</f>
        <v>2585.3613583471297</v>
      </c>
      <c r="H52" s="52">
        <f>'[1]Mayo 2024'!I57</f>
        <v>2585.3613583471297</v>
      </c>
      <c r="I52" s="52">
        <f>'[1]Junio 2024'!I57</f>
        <v>2585.3613583471297</v>
      </c>
      <c r="J52" s="52">
        <f>'[1]Julio 2024'!I57</f>
        <v>2585.3613583471292</v>
      </c>
      <c r="K52" s="52">
        <f>'[1]Agosto 2024'!I57</f>
        <v>2585.3613583471297</v>
      </c>
      <c r="L52" s="52">
        <f>'[1]Septiembre 2024'!I57</f>
        <v>2585.3613583471301</v>
      </c>
      <c r="M52" s="52">
        <f>'[1]Octubre 2024'!I57</f>
        <v>2585.3613583471301</v>
      </c>
      <c r="N52" s="52">
        <f>'[1]Noviembre 2024'!I57</f>
        <v>2585.3613583471297</v>
      </c>
      <c r="O52" s="52">
        <f>'[1]Diciembre 2024'!I57</f>
        <v>2585.3510749003358</v>
      </c>
    </row>
    <row r="53" spans="1:15" x14ac:dyDescent="0.2">
      <c r="A53" s="44" t="s">
        <v>141</v>
      </c>
      <c r="B53" s="49" t="s">
        <v>65</v>
      </c>
      <c r="C53" s="50">
        <f t="shared" si="0"/>
        <v>50833.756296994121</v>
      </c>
      <c r="D53" s="51">
        <f>'[1]Enero 2024'!I58</f>
        <v>4236.1477622128041</v>
      </c>
      <c r="E53" s="52">
        <f>'[1]Febrero 2024'!I58</f>
        <v>4236.147762212805</v>
      </c>
      <c r="F53" s="52">
        <f>'[1]Marzo 2024'!I58</f>
        <v>4236.147762212805</v>
      </c>
      <c r="G53" s="52">
        <f>'[1]Abril 2024'!I58</f>
        <v>4236.147762212805</v>
      </c>
      <c r="H53" s="52">
        <f>'[1]Mayo 2024'!I58</f>
        <v>4236.1477622128041</v>
      </c>
      <c r="I53" s="52">
        <f>'[1]Junio 2024'!I58</f>
        <v>4236.1477622128041</v>
      </c>
      <c r="J53" s="52">
        <f>'[1]Julio 2024'!I58</f>
        <v>4236.1477622128041</v>
      </c>
      <c r="K53" s="52">
        <f>'[1]Agosto 2024'!I58</f>
        <v>4236.1477622128041</v>
      </c>
      <c r="L53" s="52">
        <f>'[1]Septiembre 2024'!I58</f>
        <v>4236.147762212805</v>
      </c>
      <c r="M53" s="52">
        <f>'[1]Octubre 2024'!I58</f>
        <v>4236.147762212805</v>
      </c>
      <c r="N53" s="52">
        <f>'[1]Noviembre 2024'!I58</f>
        <v>4236.1477622128041</v>
      </c>
      <c r="O53" s="52">
        <f>'[1]Diciembre 2024'!I58</f>
        <v>4236.1309126532715</v>
      </c>
    </row>
    <row r="54" spans="1:15" x14ac:dyDescent="0.2">
      <c r="A54" s="44" t="s">
        <v>142</v>
      </c>
      <c r="B54" s="49" t="s">
        <v>66</v>
      </c>
      <c r="C54" s="50">
        <f t="shared" si="0"/>
        <v>29005.221166831117</v>
      </c>
      <c r="D54" s="51">
        <f>'[1]Enero 2024'!I59</f>
        <v>2417.1025650847801</v>
      </c>
      <c r="E54" s="52">
        <f>'[1]Febrero 2024'!I59</f>
        <v>2417.1025650847805</v>
      </c>
      <c r="F54" s="52">
        <f>'[1]Marzo 2024'!I59</f>
        <v>2417.1025650847805</v>
      </c>
      <c r="G54" s="52">
        <f>'[1]Abril 2024'!I59</f>
        <v>2417.1025650847805</v>
      </c>
      <c r="H54" s="52">
        <f>'[1]Mayo 2024'!I59</f>
        <v>2417.1025650847801</v>
      </c>
      <c r="I54" s="52">
        <f>'[1]Junio 2024'!I59</f>
        <v>2417.1025650847805</v>
      </c>
      <c r="J54" s="52">
        <f>'[1]Julio 2024'!I59</f>
        <v>2417.1025650847805</v>
      </c>
      <c r="K54" s="52">
        <f>'[1]Agosto 2024'!I59</f>
        <v>2417.1025650847805</v>
      </c>
      <c r="L54" s="52">
        <f>'[1]Septiembre 2024'!I59</f>
        <v>2417.1025650847805</v>
      </c>
      <c r="M54" s="52">
        <f>'[1]Octubre 2024'!I59</f>
        <v>2417.1025650847805</v>
      </c>
      <c r="N54" s="52">
        <f>'[1]Noviembre 2024'!I59</f>
        <v>2417.1025650847801</v>
      </c>
      <c r="O54" s="52">
        <f>'[1]Diciembre 2024'!I59</f>
        <v>2417.0929508985305</v>
      </c>
    </row>
    <row r="55" spans="1:15" x14ac:dyDescent="0.2">
      <c r="A55" s="44" t="s">
        <v>143</v>
      </c>
      <c r="B55" s="49" t="s">
        <v>67</v>
      </c>
      <c r="C55" s="50">
        <f t="shared" si="0"/>
        <v>164537.15101066156</v>
      </c>
      <c r="D55" s="51">
        <f>'[1]Enero 2024'!I60</f>
        <v>13711.433795733472</v>
      </c>
      <c r="E55" s="52">
        <f>'[1]Febrero 2024'!I60</f>
        <v>13711.433795733472</v>
      </c>
      <c r="F55" s="52">
        <f>'[1]Marzo 2024'!I60</f>
        <v>13711.433795733474</v>
      </c>
      <c r="G55" s="52">
        <f>'[1]Abril 2024'!I60</f>
        <v>13711.433795733474</v>
      </c>
      <c r="H55" s="52">
        <f>'[1]Mayo 2024'!I60</f>
        <v>13711.43379573347</v>
      </c>
      <c r="I55" s="52">
        <f>'[1]Junio 2024'!I60</f>
        <v>13711.433795733472</v>
      </c>
      <c r="J55" s="52">
        <f>'[1]Julio 2024'!I60</f>
        <v>13711.43379573347</v>
      </c>
      <c r="K55" s="52">
        <f>'[1]Agosto 2024'!I60</f>
        <v>13711.43379573347</v>
      </c>
      <c r="L55" s="52">
        <f>'[1]Septiembre 2024'!I60</f>
        <v>13711.433795733474</v>
      </c>
      <c r="M55" s="52">
        <f>'[1]Octubre 2024'!I60</f>
        <v>13711.433795733474</v>
      </c>
      <c r="N55" s="52">
        <f>'[1]Noviembre 2024'!I60</f>
        <v>13711.43379573347</v>
      </c>
      <c r="O55" s="52">
        <f>'[1]Diciembre 2024'!I60</f>
        <v>13711.379257593399</v>
      </c>
    </row>
    <row r="56" spans="1:15" x14ac:dyDescent="0.2">
      <c r="A56" s="44" t="s">
        <v>144</v>
      </c>
      <c r="B56" s="49" t="s">
        <v>68</v>
      </c>
      <c r="C56" s="50">
        <f t="shared" si="0"/>
        <v>58815.012494871567</v>
      </c>
      <c r="D56" s="51">
        <f>'[1]Enero 2024'!I61</f>
        <v>4901.2526658275074</v>
      </c>
      <c r="E56" s="52">
        <f>'[1]Febrero 2024'!I61</f>
        <v>4901.2526658275083</v>
      </c>
      <c r="F56" s="52">
        <f>'[1]Marzo 2024'!I61</f>
        <v>4901.2526658275083</v>
      </c>
      <c r="G56" s="52">
        <f>'[1]Abril 2024'!I61</f>
        <v>4901.2526658275074</v>
      </c>
      <c r="H56" s="52">
        <f>'[1]Mayo 2024'!I61</f>
        <v>4901.2526658275074</v>
      </c>
      <c r="I56" s="52">
        <f>'[1]Junio 2024'!I61</f>
        <v>4901.2526658275074</v>
      </c>
      <c r="J56" s="52">
        <f>'[1]Julio 2024'!I61</f>
        <v>4901.2526658275074</v>
      </c>
      <c r="K56" s="52">
        <f>'[1]Agosto 2024'!I61</f>
        <v>4901.2526658275074</v>
      </c>
      <c r="L56" s="52">
        <f>'[1]Septiembre 2024'!I61</f>
        <v>4901.2526658275083</v>
      </c>
      <c r="M56" s="52">
        <f>'[1]Octubre 2024'!I61</f>
        <v>4901.2526658275083</v>
      </c>
      <c r="N56" s="52">
        <f>'[1]Noviembre 2024'!I61</f>
        <v>4901.2526658275074</v>
      </c>
      <c r="O56" s="52">
        <f>'[1]Diciembre 2024'!I61</f>
        <v>4901.2331707689746</v>
      </c>
    </row>
    <row r="57" spans="1:15" x14ac:dyDescent="0.2">
      <c r="A57" s="44" t="s">
        <v>145</v>
      </c>
      <c r="B57" s="49" t="s">
        <v>69</v>
      </c>
      <c r="C57" s="50">
        <f t="shared" si="0"/>
        <v>21998.399483644855</v>
      </c>
      <c r="D57" s="51">
        <f>'[1]Enero 2024'!I62</f>
        <v>1833.2005646101711</v>
      </c>
      <c r="E57" s="52">
        <f>'[1]Febrero 2024'!I62</f>
        <v>1833.2005646101711</v>
      </c>
      <c r="F57" s="52">
        <f>'[1]Marzo 2024'!I62</f>
        <v>1833.2005646101716</v>
      </c>
      <c r="G57" s="52">
        <f>'[1]Abril 2024'!I62</f>
        <v>1833.2005646101713</v>
      </c>
      <c r="H57" s="52">
        <f>'[1]Mayo 2024'!I62</f>
        <v>1833.2005646101713</v>
      </c>
      <c r="I57" s="52">
        <f>'[1]Junio 2024'!I62</f>
        <v>1833.2005646101713</v>
      </c>
      <c r="J57" s="52">
        <f>'[1]Julio 2024'!I62</f>
        <v>1833.2005646101713</v>
      </c>
      <c r="K57" s="52">
        <f>'[1]Agosto 2024'!I62</f>
        <v>1833.2005646101713</v>
      </c>
      <c r="L57" s="52">
        <f>'[1]Septiembre 2024'!I62</f>
        <v>1833.2005646101716</v>
      </c>
      <c r="M57" s="52">
        <f>'[1]Octubre 2024'!I62</f>
        <v>1833.2005646101716</v>
      </c>
      <c r="N57" s="52">
        <f>'[1]Noviembre 2024'!I62</f>
        <v>1833.2005646101711</v>
      </c>
      <c r="O57" s="52">
        <f>'[1]Diciembre 2024'!I62</f>
        <v>1833.1932729329721</v>
      </c>
    </row>
    <row r="58" spans="1:15" x14ac:dyDescent="0.2">
      <c r="A58" s="44" t="s">
        <v>146</v>
      </c>
      <c r="B58" s="49" t="s">
        <v>70</v>
      </c>
      <c r="C58" s="50">
        <f t="shared" si="0"/>
        <v>41515.686598822729</v>
      </c>
      <c r="D58" s="51">
        <f>'[1]Enero 2024'!I63</f>
        <v>3459.6416966481443</v>
      </c>
      <c r="E58" s="52">
        <f>'[1]Febrero 2024'!I63</f>
        <v>3459.6416966481447</v>
      </c>
      <c r="F58" s="52">
        <f>'[1]Marzo 2024'!I63</f>
        <v>3459.6416966481447</v>
      </c>
      <c r="G58" s="52">
        <f>'[1]Abril 2024'!I63</f>
        <v>3459.6416966481443</v>
      </c>
      <c r="H58" s="52">
        <f>'[1]Mayo 2024'!I63</f>
        <v>3459.6416966481443</v>
      </c>
      <c r="I58" s="52">
        <f>'[1]Junio 2024'!I63</f>
        <v>3459.6416966481447</v>
      </c>
      <c r="J58" s="52">
        <f>'[1]Julio 2024'!I63</f>
        <v>3459.6416966481443</v>
      </c>
      <c r="K58" s="52">
        <f>'[1]Agosto 2024'!I63</f>
        <v>3459.6416966481443</v>
      </c>
      <c r="L58" s="52">
        <f>'[1]Septiembre 2024'!I63</f>
        <v>3459.6416966481447</v>
      </c>
      <c r="M58" s="52">
        <f>'[1]Octubre 2024'!I63</f>
        <v>3459.6416966481447</v>
      </c>
      <c r="N58" s="52">
        <f>'[1]Noviembre 2024'!I63</f>
        <v>3459.6416966481443</v>
      </c>
      <c r="O58" s="52">
        <f>'[1]Diciembre 2024'!I63</f>
        <v>3459.6279356931441</v>
      </c>
    </row>
    <row r="59" spans="1:15" x14ac:dyDescent="0.2">
      <c r="A59" s="44" t="s">
        <v>147</v>
      </c>
      <c r="B59" s="49" t="s">
        <v>71</v>
      </c>
      <c r="C59" s="50">
        <f t="shared" si="0"/>
        <v>37430.892443252851</v>
      </c>
      <c r="D59" s="51">
        <f>'[1]Enero 2024'!I64</f>
        <v>3119.2420708538075</v>
      </c>
      <c r="E59" s="52">
        <f>'[1]Febrero 2024'!I64</f>
        <v>3119.2420708538079</v>
      </c>
      <c r="F59" s="52">
        <f>'[1]Marzo 2024'!I64</f>
        <v>3119.2420708538079</v>
      </c>
      <c r="G59" s="52">
        <f>'[1]Abril 2024'!I64</f>
        <v>3119.2420708538075</v>
      </c>
      <c r="H59" s="52">
        <f>'[1]Mayo 2024'!I64</f>
        <v>3119.2420708538075</v>
      </c>
      <c r="I59" s="52">
        <f>'[1]Junio 2024'!I64</f>
        <v>3119.2420708538079</v>
      </c>
      <c r="J59" s="52">
        <f>'[1]Julio 2024'!I64</f>
        <v>3119.2420708538075</v>
      </c>
      <c r="K59" s="52">
        <f>'[1]Agosto 2024'!I64</f>
        <v>3119.2420708538075</v>
      </c>
      <c r="L59" s="52">
        <f>'[1]Septiembre 2024'!I64</f>
        <v>3119.2420708538079</v>
      </c>
      <c r="M59" s="52">
        <f>'[1]Octubre 2024'!I64</f>
        <v>3119.2420708538084</v>
      </c>
      <c r="N59" s="52">
        <f>'[1]Noviembre 2024'!I64</f>
        <v>3119.2420708538075</v>
      </c>
      <c r="O59" s="52">
        <f>'[1]Diciembre 2024'!I64</f>
        <v>3119.2296638609637</v>
      </c>
    </row>
    <row r="60" spans="1:15" x14ac:dyDescent="0.2">
      <c r="A60" s="44" t="s">
        <v>148</v>
      </c>
      <c r="B60" s="49" t="s">
        <v>72</v>
      </c>
      <c r="C60" s="50">
        <f t="shared" si="0"/>
        <v>41340.538433199312</v>
      </c>
      <c r="D60" s="51">
        <f>'[1]Enero 2024'!I65</f>
        <v>3445.0460113415834</v>
      </c>
      <c r="E60" s="52">
        <f>'[1]Febrero 2024'!I65</f>
        <v>3445.0460113415838</v>
      </c>
      <c r="F60" s="52">
        <f>'[1]Marzo 2024'!I65</f>
        <v>3445.0460113415838</v>
      </c>
      <c r="G60" s="52">
        <f>'[1]Abril 2024'!I65</f>
        <v>3445.0460113415838</v>
      </c>
      <c r="H60" s="52">
        <f>'[1]Mayo 2024'!I65</f>
        <v>3445.0460113415834</v>
      </c>
      <c r="I60" s="52">
        <f>'[1]Junio 2024'!I65</f>
        <v>3445.0460113415838</v>
      </c>
      <c r="J60" s="52">
        <f>'[1]Julio 2024'!I65</f>
        <v>3445.0460113415838</v>
      </c>
      <c r="K60" s="52">
        <f>'[1]Agosto 2024'!I65</f>
        <v>3445.0460113415834</v>
      </c>
      <c r="L60" s="52">
        <f>'[1]Septiembre 2024'!I65</f>
        <v>3445.0460113415843</v>
      </c>
      <c r="M60" s="52">
        <f>'[1]Octubre 2024'!I65</f>
        <v>3445.0460113415843</v>
      </c>
      <c r="N60" s="52">
        <f>'[1]Noviembre 2024'!I65</f>
        <v>3445.0460113415834</v>
      </c>
      <c r="O60" s="52">
        <f>'[1]Diciembre 2024'!I65</f>
        <v>3445.0323084418928</v>
      </c>
    </row>
    <row r="61" spans="1:15" x14ac:dyDescent="0.2">
      <c r="A61" s="44" t="s">
        <v>149</v>
      </c>
      <c r="B61" s="49" t="s">
        <v>73</v>
      </c>
      <c r="C61" s="50">
        <f t="shared" si="0"/>
        <v>29399.946889175288</v>
      </c>
      <c r="D61" s="51">
        <f>'[1]Enero 2024'!I66</f>
        <v>2449.9963861832416</v>
      </c>
      <c r="E61" s="52">
        <f>'[1]Febrero 2024'!I66</f>
        <v>2449.9963861832416</v>
      </c>
      <c r="F61" s="52">
        <f>'[1]Marzo 2024'!I66</f>
        <v>2449.9963861832416</v>
      </c>
      <c r="G61" s="52">
        <f>'[1]Abril 2024'!I66</f>
        <v>2449.9963861832416</v>
      </c>
      <c r="H61" s="52">
        <f>'[1]Mayo 2024'!I66</f>
        <v>2449.9963861832416</v>
      </c>
      <c r="I61" s="52">
        <f>'[1]Junio 2024'!I66</f>
        <v>2449.9963861832416</v>
      </c>
      <c r="J61" s="52">
        <f>'[1]Julio 2024'!I66</f>
        <v>2449.9963861832412</v>
      </c>
      <c r="K61" s="52">
        <f>'[1]Agosto 2024'!I66</f>
        <v>2449.9963861832412</v>
      </c>
      <c r="L61" s="52">
        <f>'[1]Septiembre 2024'!I66</f>
        <v>2449.9963861832421</v>
      </c>
      <c r="M61" s="52">
        <f>'[1]Octubre 2024'!I66</f>
        <v>2449.9963861832421</v>
      </c>
      <c r="N61" s="52">
        <f>'[1]Noviembre 2024'!I66</f>
        <v>2449.9963861832412</v>
      </c>
      <c r="O61" s="52">
        <f>'[1]Diciembre 2024'!I66</f>
        <v>2449.9866411596299</v>
      </c>
    </row>
    <row r="62" spans="1:15" x14ac:dyDescent="0.2">
      <c r="A62" s="44" t="s">
        <v>150</v>
      </c>
      <c r="B62" s="49" t="s">
        <v>74</v>
      </c>
      <c r="C62" s="50">
        <f t="shared" si="0"/>
        <v>31362.754961686878</v>
      </c>
      <c r="D62" s="51">
        <f>'[1]Enero 2024'!I67</f>
        <v>2613.56377977589</v>
      </c>
      <c r="E62" s="52">
        <f>'[1]Febrero 2024'!I67</f>
        <v>2613.5637797758905</v>
      </c>
      <c r="F62" s="52">
        <f>'[1]Marzo 2024'!I67</f>
        <v>2613.5637797758905</v>
      </c>
      <c r="G62" s="52">
        <f>'[1]Abril 2024'!I67</f>
        <v>2613.5637797758905</v>
      </c>
      <c r="H62" s="52">
        <f>'[1]Mayo 2024'!I67</f>
        <v>2613.56377977589</v>
      </c>
      <c r="I62" s="52">
        <f>'[1]Junio 2024'!I67</f>
        <v>2613.56377977589</v>
      </c>
      <c r="J62" s="52">
        <f>'[1]Julio 2024'!I67</f>
        <v>2613.56377977589</v>
      </c>
      <c r="K62" s="52">
        <f>'[1]Agosto 2024'!I67</f>
        <v>2613.5637797758905</v>
      </c>
      <c r="L62" s="52">
        <f>'[1]Septiembre 2024'!I67</f>
        <v>2613.5637797758905</v>
      </c>
      <c r="M62" s="52">
        <f>'[1]Octubre 2024'!I67</f>
        <v>2613.5637797758905</v>
      </c>
      <c r="N62" s="52">
        <f>'[1]Noviembre 2024'!I67</f>
        <v>2613.56377977589</v>
      </c>
      <c r="O62" s="52">
        <f>'[1]Diciembre 2024'!I67</f>
        <v>2613.5533841520896</v>
      </c>
    </row>
    <row r="63" spans="1:15" x14ac:dyDescent="0.2">
      <c r="A63" s="44" t="s">
        <v>151</v>
      </c>
      <c r="B63" s="49" t="s">
        <v>75</v>
      </c>
      <c r="C63" s="50">
        <f t="shared" si="0"/>
        <v>52537.747231881069</v>
      </c>
      <c r="D63" s="51">
        <f>'[1]Enero 2024'!I68</f>
        <v>4378.1470538543526</v>
      </c>
      <c r="E63" s="52">
        <f>'[1]Febrero 2024'!I68</f>
        <v>4378.1470538543526</v>
      </c>
      <c r="F63" s="52">
        <f>'[1]Marzo 2024'!I68</f>
        <v>4378.1470538543535</v>
      </c>
      <c r="G63" s="52">
        <f>'[1]Abril 2024'!I68</f>
        <v>4378.1470538543535</v>
      </c>
      <c r="H63" s="52">
        <f>'[1]Mayo 2024'!I68</f>
        <v>4378.1470538543526</v>
      </c>
      <c r="I63" s="52">
        <f>'[1]Junio 2024'!I68</f>
        <v>4378.1470538543535</v>
      </c>
      <c r="J63" s="52">
        <f>'[1]Julio 2024'!I68</f>
        <v>4378.1470538543526</v>
      </c>
      <c r="K63" s="52">
        <f>'[1]Agosto 2024'!I68</f>
        <v>4378.1470538543535</v>
      </c>
      <c r="L63" s="52">
        <f>'[1]Septiembre 2024'!I68</f>
        <v>4378.1470538543535</v>
      </c>
      <c r="M63" s="52">
        <f>'[1]Octubre 2024'!I68</f>
        <v>4378.1470538543535</v>
      </c>
      <c r="N63" s="52">
        <f>'[1]Noviembre 2024'!I68</f>
        <v>4378.1470538543526</v>
      </c>
      <c r="O63" s="52">
        <f>'[1]Diciembre 2024'!I68</f>
        <v>4378.1296394831907</v>
      </c>
    </row>
    <row r="64" spans="1:15" x14ac:dyDescent="0.2">
      <c r="A64" s="44" t="s">
        <v>152</v>
      </c>
      <c r="B64" s="49" t="s">
        <v>76</v>
      </c>
      <c r="C64" s="50">
        <f t="shared" si="0"/>
        <v>60345.361442495989</v>
      </c>
      <c r="D64" s="51">
        <f>'[1]Enero 2024'!I69</f>
        <v>5028.781787067508</v>
      </c>
      <c r="E64" s="52">
        <f>'[1]Febrero 2024'!I69</f>
        <v>5028.781787067508</v>
      </c>
      <c r="F64" s="52">
        <f>'[1]Marzo 2024'!I69</f>
        <v>5028.781787067508</v>
      </c>
      <c r="G64" s="52">
        <f>'[1]Abril 2024'!I69</f>
        <v>5028.781787067509</v>
      </c>
      <c r="H64" s="52">
        <f>'[1]Mayo 2024'!I69</f>
        <v>5028.781787067508</v>
      </c>
      <c r="I64" s="52">
        <f>'[1]Junio 2024'!I69</f>
        <v>5028.781787067508</v>
      </c>
      <c r="J64" s="52">
        <f>'[1]Julio 2024'!I69</f>
        <v>5028.7817870675071</v>
      </c>
      <c r="K64" s="52">
        <f>'[1]Agosto 2024'!I69</f>
        <v>5028.781787067508</v>
      </c>
      <c r="L64" s="52">
        <f>'[1]Septiembre 2024'!I69</f>
        <v>5028.781787067509</v>
      </c>
      <c r="M64" s="52">
        <f>'[1]Octubre 2024'!I69</f>
        <v>5028.781787067509</v>
      </c>
      <c r="N64" s="52">
        <f>'[1]Noviembre 2024'!I69</f>
        <v>5028.781787067508</v>
      </c>
      <c r="O64" s="52">
        <f>'[1]Diciembre 2024'!I69</f>
        <v>5028.761784753412</v>
      </c>
    </row>
    <row r="65" spans="1:15" ht="13.5" thickBot="1" x14ac:dyDescent="0.25">
      <c r="A65" s="44" t="s">
        <v>153</v>
      </c>
      <c r="B65" s="53" t="s">
        <v>77</v>
      </c>
      <c r="C65" s="54">
        <f t="shared" si="0"/>
        <v>25373.377190509756</v>
      </c>
      <c r="D65" s="55">
        <f>'[1]Enero 2024'!I70</f>
        <v>2114.4488000725437</v>
      </c>
      <c r="E65" s="56">
        <f>'[1]Febrero 2024'!I70</f>
        <v>2114.4488000725437</v>
      </c>
      <c r="F65" s="56">
        <f>'[1]Marzo 2024'!I70</f>
        <v>2114.4488000725441</v>
      </c>
      <c r="G65" s="56">
        <f>'[1]Abril 2024'!I70</f>
        <v>2114.4488000725441</v>
      </c>
      <c r="H65" s="56">
        <f>'[1]Mayo 2024'!I70</f>
        <v>2114.4488000725437</v>
      </c>
      <c r="I65" s="56">
        <f>'[1]Junio 2024'!I70</f>
        <v>2114.4488000725437</v>
      </c>
      <c r="J65" s="56">
        <f>'[1]Julio 2024'!I70</f>
        <v>2114.4488000725437</v>
      </c>
      <c r="K65" s="56">
        <f>'[1]Agosto 2024'!I70</f>
        <v>2114.4488000725437</v>
      </c>
      <c r="L65" s="56">
        <f>'[1]Septiembre 2024'!I70</f>
        <v>2114.4488000725441</v>
      </c>
      <c r="M65" s="56">
        <f>'[1]Octubre 2024'!I70</f>
        <v>2114.4488000725441</v>
      </c>
      <c r="N65" s="56">
        <f>'[1]Noviembre 2024'!I70</f>
        <v>2114.4488000725437</v>
      </c>
      <c r="O65" s="56">
        <f>'[1]Diciembre 2024'!I70</f>
        <v>2114.4403897117782</v>
      </c>
    </row>
    <row r="66" spans="1:15" ht="13.5" thickBot="1" x14ac:dyDescent="0.25">
      <c r="A66" s="57"/>
      <c r="B66" s="58" t="s">
        <v>154</v>
      </c>
      <c r="C66" s="59">
        <f t="shared" ref="C66:O66" si="1">SUM(C6:C65)</f>
        <v>2413535.1999999993</v>
      </c>
      <c r="D66" s="59">
        <f t="shared" si="1"/>
        <v>201127.99999999994</v>
      </c>
      <c r="E66" s="59">
        <f t="shared" si="1"/>
        <v>201127.99999999994</v>
      </c>
      <c r="F66" s="59">
        <f t="shared" si="1"/>
        <v>201127.99999999997</v>
      </c>
      <c r="G66" s="59">
        <f t="shared" si="1"/>
        <v>201127.99999999997</v>
      </c>
      <c r="H66" s="59">
        <f t="shared" si="1"/>
        <v>201127.99999999994</v>
      </c>
      <c r="I66" s="59">
        <f t="shared" si="1"/>
        <v>201127.99999999997</v>
      </c>
      <c r="J66" s="59">
        <f t="shared" si="1"/>
        <v>201127.99999999994</v>
      </c>
      <c r="K66" s="59">
        <f t="shared" si="1"/>
        <v>201127.99999999994</v>
      </c>
      <c r="L66" s="59">
        <f t="shared" si="1"/>
        <v>201127.99999999997</v>
      </c>
      <c r="M66" s="59">
        <f t="shared" si="1"/>
        <v>201127.99999999997</v>
      </c>
      <c r="N66" s="59">
        <f t="shared" si="1"/>
        <v>201127.99999999994</v>
      </c>
      <c r="O66" s="59">
        <f t="shared" si="1"/>
        <v>201127.2</v>
      </c>
    </row>
    <row r="68" spans="1:15" x14ac:dyDescent="0.2">
      <c r="C68" s="29" t="s">
        <v>0</v>
      </c>
    </row>
    <row r="69" spans="1:15" x14ac:dyDescent="0.2">
      <c r="C69" s="60" t="s">
        <v>0</v>
      </c>
      <c r="D69" s="60"/>
      <c r="E69" s="60"/>
      <c r="F69" s="60" t="s">
        <v>0</v>
      </c>
      <c r="G69" s="60" t="s">
        <v>0</v>
      </c>
      <c r="H69" s="60" t="s">
        <v>0</v>
      </c>
      <c r="I69" s="60" t="s">
        <v>0</v>
      </c>
      <c r="J69" s="60" t="s">
        <v>155</v>
      </c>
      <c r="K69" s="60"/>
      <c r="L69" s="60" t="s">
        <v>0</v>
      </c>
      <c r="M69" s="60" t="s">
        <v>0</v>
      </c>
      <c r="N69" s="60" t="s">
        <v>0</v>
      </c>
      <c r="O69" s="60" t="s">
        <v>0</v>
      </c>
    </row>
  </sheetData>
  <mergeCells count="18">
    <mergeCell ref="M4:M5"/>
    <mergeCell ref="N4:N5"/>
    <mergeCell ref="O4:O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A1:O1"/>
    <mergeCell ref="A2:O2"/>
    <mergeCell ref="A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FEP ENE-DIC 2024</vt:lpstr>
      <vt:lpstr>% y $ Partic. mpios 24 consolid</vt:lpstr>
      <vt:lpstr>FGP 2024</vt:lpstr>
      <vt:lpstr>FFM 2024</vt:lpstr>
      <vt:lpstr>FOFIR 2024</vt:lpstr>
      <vt:lpstr>IEPS 2024</vt:lpstr>
      <vt:lpstr>TENENCIA 2024</vt:lpstr>
      <vt:lpstr>ISAN 2024</vt:lpstr>
      <vt:lpstr>ISAN COM 2024</vt:lpstr>
      <vt:lpstr>FOCO 2024</vt:lpstr>
      <vt:lpstr>GAS y DIESEL 2024</vt:lpstr>
      <vt:lpstr>ISR EBIENINM 2024</vt:lpstr>
      <vt:lpstr>Div. y Espec 2024</vt:lpstr>
      <vt:lpstr>TENENCIA EST 2024</vt:lpstr>
      <vt:lpstr>LOTERIAS Y SORTEOS 2024</vt:lpstr>
      <vt:lpstr>NOMINAS 2024</vt:lpstr>
      <vt:lpstr>HOSPEDAJE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2024-02-14T20:34:44Z</dcterms:created>
  <dcterms:modified xsi:type="dcterms:W3CDTF">2024-02-14T22:50:34Z</dcterms:modified>
</cp:coreProperties>
</file>