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-gio\OneDrive\Documentos\2025\Leyes 25\"/>
    </mc:Choice>
  </mc:AlternateContent>
  <xr:revisionPtr revIDLastSave="0" documentId="13_ncr:1_{BA562E7C-17EE-4549-95C2-C38F2AE4EA1E}" xr6:coauthVersionLast="46" xr6:coauthVersionMax="46" xr10:uidLastSave="{00000000-0000-0000-0000-000000000000}"/>
  <bookViews>
    <workbookView xWindow="-120" yWindow="-120" windowWidth="29040" windowHeight="15720" xr2:uid="{AA43BF6E-4803-4591-8493-6D4A2FF01673}"/>
  </bookViews>
  <sheets>
    <sheet name="EST SHCP POR FONDO 2025" sheetId="2" r:id="rId1"/>
  </sheets>
  <definedNames>
    <definedName name="_xlnm.Print_Area" localSheetId="0">'EST SHCP POR FONDO 2025'!$A$1:$T$66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2" l="1"/>
  <c r="M60" i="2"/>
  <c r="M59" i="2"/>
  <c r="M57" i="2"/>
  <c r="M56" i="2"/>
  <c r="M55" i="2"/>
  <c r="M53" i="2"/>
  <c r="M52" i="2"/>
  <c r="M51" i="2"/>
  <c r="M50" i="2"/>
  <c r="M49" i="2"/>
  <c r="T49" i="2" s="1"/>
  <c r="M47" i="2"/>
  <c r="M46" i="2"/>
  <c r="M45" i="2"/>
  <c r="M40" i="2"/>
  <c r="M39" i="2"/>
  <c r="M38" i="2"/>
  <c r="M33" i="2"/>
  <c r="M32" i="2"/>
  <c r="M27" i="2"/>
  <c r="M22" i="2"/>
  <c r="T22" i="2" s="1"/>
  <c r="M21" i="2"/>
  <c r="M19" i="2"/>
  <c r="T19" i="2" s="1"/>
  <c r="M17" i="2"/>
  <c r="M16" i="2"/>
  <c r="M15" i="2"/>
  <c r="M12" i="2"/>
  <c r="S65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T33" i="2" s="1"/>
  <c r="S34" i="2"/>
  <c r="S35" i="2"/>
  <c r="S36" i="2"/>
  <c r="S37" i="2"/>
  <c r="S38" i="2"/>
  <c r="T38" i="2" s="1"/>
  <c r="S39" i="2"/>
  <c r="T39" i="2" s="1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T56" i="2" s="1"/>
  <c r="S57" i="2"/>
  <c r="S58" i="2"/>
  <c r="S59" i="2"/>
  <c r="S60" i="2"/>
  <c r="S61" i="2"/>
  <c r="S62" i="2"/>
  <c r="S63" i="2"/>
  <c r="S64" i="2"/>
  <c r="S7" i="2"/>
  <c r="S6" i="2"/>
  <c r="T17" i="2" l="1"/>
  <c r="T45" i="2"/>
  <c r="T50" i="2"/>
  <c r="T12" i="2"/>
  <c r="T40" i="2"/>
  <c r="T47" i="2"/>
  <c r="T51" i="2"/>
  <c r="T27" i="2"/>
  <c r="T52" i="2"/>
  <c r="T32" i="2"/>
  <c r="T53" i="2"/>
  <c r="T55" i="2"/>
  <c r="T21" i="2"/>
  <c r="T57" i="2"/>
  <c r="T59" i="2"/>
  <c r="T15" i="2"/>
  <c r="T16" i="2"/>
  <c r="T46" i="2"/>
  <c r="T65" i="2"/>
  <c r="S66" i="2"/>
  <c r="R66" i="2"/>
  <c r="Q66" i="2"/>
  <c r="P66" i="2"/>
  <c r="O66" i="2"/>
  <c r="N66" i="2"/>
  <c r="L66" i="2"/>
  <c r="K66" i="2"/>
  <c r="J66" i="2"/>
  <c r="I66" i="2"/>
  <c r="H66" i="2"/>
  <c r="G66" i="2"/>
  <c r="F66" i="2"/>
  <c r="E66" i="2"/>
  <c r="D66" i="2"/>
  <c r="C66" i="2"/>
  <c r="M64" i="2"/>
  <c r="T64" i="2" s="1"/>
  <c r="M63" i="2"/>
  <c r="T63" i="2" s="1"/>
  <c r="M62" i="2"/>
  <c r="T62" i="2" s="1"/>
  <c r="M61" i="2"/>
  <c r="T61" i="2" s="1"/>
  <c r="T60" i="2"/>
  <c r="M58" i="2"/>
  <c r="T58" i="2" s="1"/>
  <c r="M54" i="2"/>
  <c r="T54" i="2" s="1"/>
  <c r="M48" i="2"/>
  <c r="T48" i="2" s="1"/>
  <c r="M44" i="2"/>
  <c r="T44" i="2" s="1"/>
  <c r="M43" i="2"/>
  <c r="T43" i="2" s="1"/>
  <c r="M42" i="2"/>
  <c r="T42" i="2" s="1"/>
  <c r="M41" i="2"/>
  <c r="T41" i="2" s="1"/>
  <c r="M37" i="2"/>
  <c r="T37" i="2" s="1"/>
  <c r="M36" i="2"/>
  <c r="T36" i="2" s="1"/>
  <c r="M35" i="2"/>
  <c r="T35" i="2" s="1"/>
  <c r="M34" i="2"/>
  <c r="T34" i="2" s="1"/>
  <c r="M31" i="2"/>
  <c r="T31" i="2" s="1"/>
  <c r="M30" i="2"/>
  <c r="T30" i="2" s="1"/>
  <c r="M29" i="2"/>
  <c r="T29" i="2" s="1"/>
  <c r="M28" i="2"/>
  <c r="T28" i="2" s="1"/>
  <c r="M26" i="2"/>
  <c r="T26" i="2" s="1"/>
  <c r="M25" i="2"/>
  <c r="T25" i="2" s="1"/>
  <c r="M24" i="2"/>
  <c r="T24" i="2" s="1"/>
  <c r="M23" i="2"/>
  <c r="T23" i="2" s="1"/>
  <c r="M20" i="2"/>
  <c r="T20" i="2" s="1"/>
  <c r="M18" i="2"/>
  <c r="T18" i="2" s="1"/>
  <c r="M14" i="2"/>
  <c r="T14" i="2" s="1"/>
  <c r="M13" i="2"/>
  <c r="T13" i="2" s="1"/>
  <c r="M11" i="2"/>
  <c r="T11" i="2" s="1"/>
  <c r="M10" i="2"/>
  <c r="T10" i="2" s="1"/>
  <c r="M9" i="2"/>
  <c r="T9" i="2" s="1"/>
  <c r="M8" i="2"/>
  <c r="T8" i="2" s="1"/>
  <c r="M7" i="2"/>
  <c r="T7" i="2" s="1"/>
  <c r="M6" i="2"/>
  <c r="T6" i="2" s="1"/>
  <c r="T66" i="2" l="1"/>
  <c r="M66" i="2"/>
</calcChain>
</file>

<file path=xl/sharedStrings.xml><?xml version="1.0" encoding="utf-8"?>
<sst xmlns="http://schemas.openxmlformats.org/spreadsheetml/2006/main" count="161" uniqueCount="145">
  <si>
    <t>GOBIERNO DEL ESTADO DE TLAXCALA</t>
  </si>
  <si>
    <t>SECRETARÍA DE FINANZAS</t>
  </si>
  <si>
    <t>NUM.</t>
  </si>
  <si>
    <t>MUNICIPIO</t>
  </si>
  <si>
    <t>FGP</t>
  </si>
  <si>
    <t>FFM</t>
  </si>
  <si>
    <t>FOFIR</t>
  </si>
  <si>
    <t>IEPS</t>
  </si>
  <si>
    <t>TENENCIA FED</t>
  </si>
  <si>
    <t>ISAN COMP</t>
  </si>
  <si>
    <t>ISAN</t>
  </si>
  <si>
    <t xml:space="preserve">FOCO </t>
  </si>
  <si>
    <t xml:space="preserve">GASOLINAS Y DIESEL </t>
  </si>
  <si>
    <t>ISR EBINM</t>
  </si>
  <si>
    <t>REC. FEDERAL</t>
  </si>
  <si>
    <t>DIV. y ESP</t>
  </si>
  <si>
    <t>RIFAS SORT</t>
  </si>
  <si>
    <t>TENENCIA EST</t>
  </si>
  <si>
    <t>NÓMINAS</t>
  </si>
  <si>
    <t>HOSPEDAJE</t>
  </si>
  <si>
    <t>REC ESTATAL</t>
  </si>
  <si>
    <t>TOTAL 2024</t>
  </si>
  <si>
    <t xml:space="preserve">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</si>
  <si>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</si>
  <si>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</si>
  <si>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</si>
  <si>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</si>
  <si>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</si>
  <si>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</si>
  <si>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</si>
  <si>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</si>
  <si>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</si>
  <si>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</si>
  <si>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</si>
  <si>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</si>
  <si>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</si>
  <si>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</si>
  <si>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</si>
  <si>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</si>
  <si>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</si>
  <si>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</si>
  <si>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</si>
  <si>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</si>
  <si>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</si>
  <si>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</si>
  <si>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</si>
  <si>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</si>
  <si>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</si>
  <si>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</si>
  <si>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</si>
  <si>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</si>
  <si>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</si>
  <si>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</si>
  <si>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</si>
  <si>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</si>
  <si>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</si>
  <si>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</si>
  <si>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</si>
  <si>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</si>
  <si>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</si>
  <si>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</si>
  <si>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</si>
  <si>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</si>
  <si>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</si>
  <si>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</si>
  <si>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</si>
  <si>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</si>
  <si>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</si>
  <si>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</si>
  <si>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</si>
  <si>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</si>
  <si>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</si>
  <si>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</si>
  <si>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</si>
  <si>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</si>
  <si>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</si>
  <si>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</si>
  <si>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</si>
  <si>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</si>
  <si>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</si>
  <si>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</si>
  <si>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</si>
  <si>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</si>
  <si>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</si>
  <si>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</si>
  <si>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</si>
  <si>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</si>
  <si>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</si>
  <si>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</si>
  <si>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</si>
  <si>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</si>
  <si>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</si>
  <si>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</si>
  <si>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</si>
  <si>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</si>
  <si>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</si>
  <si>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</si>
  <si>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</si>
  <si>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</si>
  <si>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</si>
  <si>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</si>
  <si>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</si>
  <si>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</si>
  <si>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</si>
  <si>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</si>
  <si>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</si>
  <si>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</si>
  <si>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</si>
  <si>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</si>
  <si>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</si>
  <si>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</si>
  <si>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</si>
  <si>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</si>
  <si>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</si>
  <si>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</si>
  <si>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</si>
  <si>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</si>
  <si>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</si>
  <si>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</si>
  <si>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</si>
  <si>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</si>
  <si>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</si>
  <si>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</si>
  <si>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</si>
  <si>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</si>
  <si>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</si>
  <si>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TOCATLAN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</si>
  <si>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</si>
  <si>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</si>
  <si>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</si>
  <si>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</si>
  <si>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</si>
  <si>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</si>
  <si>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</si>
  <si>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</si>
  <si>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</si>
  <si>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</si>
  <si>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</si>
  <si>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</si>
  <si>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</si>
  <si>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</si>
  <si>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</si>
  <si>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</si>
  <si>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</si>
  <si>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PARTICIPACIONES A MUNICIPIOS ENERO-DICIEMBRE DE 2025 (FONDO ESTATAL PARTICIPABLE), ESTIMACIÓN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</si>
</sst>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Comic Sans MS"/>
      <family val="4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4" fontId="1" fillId="0" borderId="1" xfId="1" applyNumberFormat="1" applyBorder="1"/>
    <xf numFmtId="4" fontId="1" fillId="0" borderId="8" xfId="1" applyNumberFormat="1" applyBorder="1"/>
    <xf numFmtId="4" fontId="1" fillId="0" borderId="4" xfId="1" applyNumberFormat="1" applyBorder="1"/>
    <xf numFmtId="4" fontId="1" fillId="0" borderId="10" xfId="1" applyNumberFormat="1" applyBorder="1"/>
    <xf numFmtId="4" fontId="1" fillId="0" borderId="6" xfId="1" applyNumberFormat="1" applyBorder="1"/>
    <xf numFmtId="4" fontId="1" fillId="0" borderId="9" xfId="1" applyNumberFormat="1" applyBorder="1"/>
    <xf numFmtId="4" fontId="3" fillId="2" borderId="9" xfId="1" applyNumberFormat="1" applyFont="1" applyFill="1" applyBorder="1"/>
    <xf numFmtId="4" fontId="5" fillId="2" borderId="9" xfId="1" applyNumberFormat="1" applyFont="1" applyFill="1" applyBorder="1"/>
    <xf numFmtId="164" fontId="1" fillId="0" borderId="0" xfId="1" applyNumberFormat="1"/>
    <xf numFmtId="3" fontId="6" fillId="3" borderId="12" xfId="0" applyNumberFormat="1" applyFont="1" applyFill="1" applyBorder="1"/>
    <xf numFmtId="3" fontId="6" fillId="3" borderId="13" xfId="0" applyNumberFormat="1" applyFont="1" applyFill="1" applyBorder="1"/>
    <xf numFmtId="3" fontId="6" fillId="3" borderId="14" xfId="0" applyNumberFormat="1" applyFont="1" applyFill="1" applyBorder="1"/>
    <xf numFmtId="3" fontId="4" fillId="3" borderId="13" xfId="0" applyNumberFormat="1" applyFont="1" applyFill="1" applyBorder="1"/>
    <xf numFmtId="3" fontId="4" fillId="2" borderId="11" xfId="1" applyNumberFormat="1" applyFont="1" applyFill="1" applyBorder="1"/>
    <xf numFmtId="3" fontId="5" fillId="2" borderId="7" xfId="1" applyNumberFormat="1" applyFont="1" applyFill="1" applyBorder="1"/>
    <xf numFmtId="3" fontId="5" fillId="2" borderId="9" xfId="1" applyNumberFormat="1" applyFont="1" applyFill="1" applyBorder="1"/>
    <xf numFmtId="3" fontId="4" fillId="2" borderId="9" xfId="1" applyNumberFormat="1" applyFont="1" applyFill="1" applyBorder="1"/>
    <xf numFmtId="4" fontId="4" fillId="2" borderId="8" xfId="1" applyNumberFormat="1" applyFont="1" applyFill="1" applyBorder="1" applyAlignment="1">
      <alignment horizontal="center" vertical="center"/>
    </xf>
    <xf numFmtId="4" fontId="4" fillId="2" borderId="9" xfId="1" applyNumberFormat="1" applyFont="1" applyFill="1" applyBorder="1" applyAlignment="1">
      <alignment horizontal="center" vertical="center"/>
    </xf>
    <xf numFmtId="4" fontId="4" fillId="2" borderId="8" xfId="1" applyNumberFormat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2" fillId="0" borderId="0" xfId="1" applyNumberFormat="1" applyFont="1" applyAlignment="1">
      <alignment horizontal="center"/>
    </xf>
    <xf numFmtId="4" fontId="2" fillId="0" borderId="5" xfId="1" applyNumberFormat="1" applyFont="1" applyBorder="1" applyAlignment="1">
      <alignment horizontal="center"/>
    </xf>
    <xf numFmtId="4" fontId="3" fillId="2" borderId="8" xfId="1" applyNumberFormat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2819376-9C9E-4048-8180-385B0F2CA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047C7-DFD6-4E51-9933-28CB18B32F6E}">
  <sheetPr>
    <pageSetUpPr fitToPage="1"/>
  </sheetPr>
  <dimension ref="A1:V66"/>
  <sheetViews>
    <sheetView tabSelected="1" workbookViewId="0">
      <selection activeCell="A4" sqref="A4:A5"/>
    </sheetView>
  </sheetViews>
  <sheetFormatPr baseColWidth="10" defaultRowHeight="12.75" x14ac:dyDescent="0.2"/>
  <cols>
    <col min="1" max="1" width="6.85546875" style="1" customWidth="1"/>
    <col min="2" max="2" width="32.7109375" style="1" customWidth="1"/>
    <col min="3" max="3" width="15.28515625" style="1" bestFit="1" customWidth="1"/>
    <col min="4" max="4" width="13.7109375" style="1" bestFit="1" customWidth="1"/>
    <col min="5" max="5" width="13.28515625" style="1" bestFit="1" customWidth="1"/>
    <col min="6" max="6" width="12.7109375" style="1" bestFit="1" customWidth="1"/>
    <col min="7" max="7" width="11.42578125" style="1"/>
    <col min="8" max="8" width="11.5703125" style="1" bestFit="1" customWidth="1"/>
    <col min="9" max="9" width="12.28515625" style="1" bestFit="1" customWidth="1"/>
    <col min="10" max="10" width="13.28515625" style="1" bestFit="1" customWidth="1"/>
    <col min="11" max="12" width="14" style="1" customWidth="1"/>
    <col min="13" max="13" width="17.140625" style="1" customWidth="1"/>
    <col min="14" max="16" width="11.42578125" style="1"/>
    <col min="17" max="17" width="12.28515625" style="1" bestFit="1" customWidth="1"/>
    <col min="18" max="18" width="11.42578125" style="1"/>
    <col min="19" max="19" width="15.42578125" style="1" customWidth="1"/>
    <col min="20" max="20" width="15.28515625" style="1" bestFit="1" customWidth="1"/>
    <col min="21" max="256" width="11.42578125" style="1"/>
    <col min="257" max="257" width="6.85546875" style="1" customWidth="1"/>
    <col min="258" max="258" width="32.7109375" style="1" customWidth="1"/>
    <col min="259" max="259" width="15.28515625" style="1" bestFit="1" customWidth="1"/>
    <col min="260" max="260" width="13.7109375" style="1" bestFit="1" customWidth="1"/>
    <col min="261" max="261" width="13.28515625" style="1" bestFit="1" customWidth="1"/>
    <col min="262" max="262" width="12.7109375" style="1" bestFit="1" customWidth="1"/>
    <col min="263" max="263" width="11.42578125" style="1"/>
    <col min="264" max="264" width="11.5703125" style="1" bestFit="1" customWidth="1"/>
    <col min="265" max="265" width="11.7109375" style="1" bestFit="1" customWidth="1"/>
    <col min="266" max="266" width="13.28515625" style="1" bestFit="1" customWidth="1"/>
    <col min="267" max="268" width="14" style="1" customWidth="1"/>
    <col min="269" max="269" width="17.140625" style="1" customWidth="1"/>
    <col min="270" max="272" width="11.42578125" style="1"/>
    <col min="273" max="273" width="12.28515625" style="1" bestFit="1" customWidth="1"/>
    <col min="274" max="274" width="11.42578125" style="1"/>
    <col min="275" max="275" width="15.42578125" style="1" customWidth="1"/>
    <col min="276" max="276" width="15.28515625" style="1" bestFit="1" customWidth="1"/>
    <col min="277" max="512" width="11.42578125" style="1"/>
    <col min="513" max="513" width="6.85546875" style="1" customWidth="1"/>
    <col min="514" max="514" width="32.7109375" style="1" customWidth="1"/>
    <col min="515" max="515" width="15.28515625" style="1" bestFit="1" customWidth="1"/>
    <col min="516" max="516" width="13.7109375" style="1" bestFit="1" customWidth="1"/>
    <col min="517" max="517" width="13.28515625" style="1" bestFit="1" customWidth="1"/>
    <col min="518" max="518" width="12.7109375" style="1" bestFit="1" customWidth="1"/>
    <col min="519" max="519" width="11.42578125" style="1"/>
    <col min="520" max="520" width="11.5703125" style="1" bestFit="1" customWidth="1"/>
    <col min="521" max="521" width="11.7109375" style="1" bestFit="1" customWidth="1"/>
    <col min="522" max="522" width="13.28515625" style="1" bestFit="1" customWidth="1"/>
    <col min="523" max="524" width="14" style="1" customWidth="1"/>
    <col min="525" max="525" width="17.140625" style="1" customWidth="1"/>
    <col min="526" max="528" width="11.42578125" style="1"/>
    <col min="529" max="529" width="12.28515625" style="1" bestFit="1" customWidth="1"/>
    <col min="530" max="530" width="11.42578125" style="1"/>
    <col min="531" max="531" width="15.42578125" style="1" customWidth="1"/>
    <col min="532" max="532" width="15.28515625" style="1" bestFit="1" customWidth="1"/>
    <col min="533" max="768" width="11.42578125" style="1"/>
    <col min="769" max="769" width="6.85546875" style="1" customWidth="1"/>
    <col min="770" max="770" width="32.7109375" style="1" customWidth="1"/>
    <col min="771" max="771" width="15.28515625" style="1" bestFit="1" customWidth="1"/>
    <col min="772" max="772" width="13.7109375" style="1" bestFit="1" customWidth="1"/>
    <col min="773" max="773" width="13.28515625" style="1" bestFit="1" customWidth="1"/>
    <col min="774" max="774" width="12.7109375" style="1" bestFit="1" customWidth="1"/>
    <col min="775" max="775" width="11.42578125" style="1"/>
    <col min="776" max="776" width="11.5703125" style="1" bestFit="1" customWidth="1"/>
    <col min="777" max="777" width="11.7109375" style="1" bestFit="1" customWidth="1"/>
    <col min="778" max="778" width="13.28515625" style="1" bestFit="1" customWidth="1"/>
    <col min="779" max="780" width="14" style="1" customWidth="1"/>
    <col min="781" max="781" width="17.140625" style="1" customWidth="1"/>
    <col min="782" max="784" width="11.42578125" style="1"/>
    <col min="785" max="785" width="12.28515625" style="1" bestFit="1" customWidth="1"/>
    <col min="786" max="786" width="11.42578125" style="1"/>
    <col min="787" max="787" width="15.42578125" style="1" customWidth="1"/>
    <col min="788" max="788" width="15.28515625" style="1" bestFit="1" customWidth="1"/>
    <col min="789" max="1024" width="11.42578125" style="1"/>
    <col min="1025" max="1025" width="6.85546875" style="1" customWidth="1"/>
    <col min="1026" max="1026" width="32.7109375" style="1" customWidth="1"/>
    <col min="1027" max="1027" width="15.28515625" style="1" bestFit="1" customWidth="1"/>
    <col min="1028" max="1028" width="13.7109375" style="1" bestFit="1" customWidth="1"/>
    <col min="1029" max="1029" width="13.28515625" style="1" bestFit="1" customWidth="1"/>
    <col min="1030" max="1030" width="12.7109375" style="1" bestFit="1" customWidth="1"/>
    <col min="1031" max="1031" width="11.42578125" style="1"/>
    <col min="1032" max="1032" width="11.5703125" style="1" bestFit="1" customWidth="1"/>
    <col min="1033" max="1033" width="11.7109375" style="1" bestFit="1" customWidth="1"/>
    <col min="1034" max="1034" width="13.28515625" style="1" bestFit="1" customWidth="1"/>
    <col min="1035" max="1036" width="14" style="1" customWidth="1"/>
    <col min="1037" max="1037" width="17.140625" style="1" customWidth="1"/>
    <col min="1038" max="1040" width="11.42578125" style="1"/>
    <col min="1041" max="1041" width="12.28515625" style="1" bestFit="1" customWidth="1"/>
    <col min="1042" max="1042" width="11.42578125" style="1"/>
    <col min="1043" max="1043" width="15.42578125" style="1" customWidth="1"/>
    <col min="1044" max="1044" width="15.28515625" style="1" bestFit="1" customWidth="1"/>
    <col min="1045" max="1280" width="11.42578125" style="1"/>
    <col min="1281" max="1281" width="6.85546875" style="1" customWidth="1"/>
    <col min="1282" max="1282" width="32.7109375" style="1" customWidth="1"/>
    <col min="1283" max="1283" width="15.28515625" style="1" bestFit="1" customWidth="1"/>
    <col min="1284" max="1284" width="13.7109375" style="1" bestFit="1" customWidth="1"/>
    <col min="1285" max="1285" width="13.28515625" style="1" bestFit="1" customWidth="1"/>
    <col min="1286" max="1286" width="12.7109375" style="1" bestFit="1" customWidth="1"/>
    <col min="1287" max="1287" width="11.42578125" style="1"/>
    <col min="1288" max="1288" width="11.5703125" style="1" bestFit="1" customWidth="1"/>
    <col min="1289" max="1289" width="11.7109375" style="1" bestFit="1" customWidth="1"/>
    <col min="1290" max="1290" width="13.28515625" style="1" bestFit="1" customWidth="1"/>
    <col min="1291" max="1292" width="14" style="1" customWidth="1"/>
    <col min="1293" max="1293" width="17.140625" style="1" customWidth="1"/>
    <col min="1294" max="1296" width="11.42578125" style="1"/>
    <col min="1297" max="1297" width="12.28515625" style="1" bestFit="1" customWidth="1"/>
    <col min="1298" max="1298" width="11.42578125" style="1"/>
    <col min="1299" max="1299" width="15.42578125" style="1" customWidth="1"/>
    <col min="1300" max="1300" width="15.28515625" style="1" bestFit="1" customWidth="1"/>
    <col min="1301" max="1536" width="11.42578125" style="1"/>
    <col min="1537" max="1537" width="6.85546875" style="1" customWidth="1"/>
    <col min="1538" max="1538" width="32.7109375" style="1" customWidth="1"/>
    <col min="1539" max="1539" width="15.28515625" style="1" bestFit="1" customWidth="1"/>
    <col min="1540" max="1540" width="13.7109375" style="1" bestFit="1" customWidth="1"/>
    <col min="1541" max="1541" width="13.28515625" style="1" bestFit="1" customWidth="1"/>
    <col min="1542" max="1542" width="12.7109375" style="1" bestFit="1" customWidth="1"/>
    <col min="1543" max="1543" width="11.42578125" style="1"/>
    <col min="1544" max="1544" width="11.5703125" style="1" bestFit="1" customWidth="1"/>
    <col min="1545" max="1545" width="11.7109375" style="1" bestFit="1" customWidth="1"/>
    <col min="1546" max="1546" width="13.28515625" style="1" bestFit="1" customWidth="1"/>
    <col min="1547" max="1548" width="14" style="1" customWidth="1"/>
    <col min="1549" max="1549" width="17.140625" style="1" customWidth="1"/>
    <col min="1550" max="1552" width="11.42578125" style="1"/>
    <col min="1553" max="1553" width="12.28515625" style="1" bestFit="1" customWidth="1"/>
    <col min="1554" max="1554" width="11.42578125" style="1"/>
    <col min="1555" max="1555" width="15.42578125" style="1" customWidth="1"/>
    <col min="1556" max="1556" width="15.28515625" style="1" bestFit="1" customWidth="1"/>
    <col min="1557" max="1792" width="11.42578125" style="1"/>
    <col min="1793" max="1793" width="6.85546875" style="1" customWidth="1"/>
    <col min="1794" max="1794" width="32.7109375" style="1" customWidth="1"/>
    <col min="1795" max="1795" width="15.28515625" style="1" bestFit="1" customWidth="1"/>
    <col min="1796" max="1796" width="13.7109375" style="1" bestFit="1" customWidth="1"/>
    <col min="1797" max="1797" width="13.28515625" style="1" bestFit="1" customWidth="1"/>
    <col min="1798" max="1798" width="12.7109375" style="1" bestFit="1" customWidth="1"/>
    <col min="1799" max="1799" width="11.42578125" style="1"/>
    <col min="1800" max="1800" width="11.5703125" style="1" bestFit="1" customWidth="1"/>
    <col min="1801" max="1801" width="11.7109375" style="1" bestFit="1" customWidth="1"/>
    <col min="1802" max="1802" width="13.28515625" style="1" bestFit="1" customWidth="1"/>
    <col min="1803" max="1804" width="14" style="1" customWidth="1"/>
    <col min="1805" max="1805" width="17.140625" style="1" customWidth="1"/>
    <col min="1806" max="1808" width="11.42578125" style="1"/>
    <col min="1809" max="1809" width="12.28515625" style="1" bestFit="1" customWidth="1"/>
    <col min="1810" max="1810" width="11.42578125" style="1"/>
    <col min="1811" max="1811" width="15.42578125" style="1" customWidth="1"/>
    <col min="1812" max="1812" width="15.28515625" style="1" bestFit="1" customWidth="1"/>
    <col min="1813" max="2048" width="11.42578125" style="1"/>
    <col min="2049" max="2049" width="6.85546875" style="1" customWidth="1"/>
    <col min="2050" max="2050" width="32.7109375" style="1" customWidth="1"/>
    <col min="2051" max="2051" width="15.28515625" style="1" bestFit="1" customWidth="1"/>
    <col min="2052" max="2052" width="13.7109375" style="1" bestFit="1" customWidth="1"/>
    <col min="2053" max="2053" width="13.28515625" style="1" bestFit="1" customWidth="1"/>
    <col min="2054" max="2054" width="12.7109375" style="1" bestFit="1" customWidth="1"/>
    <col min="2055" max="2055" width="11.42578125" style="1"/>
    <col min="2056" max="2056" width="11.5703125" style="1" bestFit="1" customWidth="1"/>
    <col min="2057" max="2057" width="11.7109375" style="1" bestFit="1" customWidth="1"/>
    <col min="2058" max="2058" width="13.28515625" style="1" bestFit="1" customWidth="1"/>
    <col min="2059" max="2060" width="14" style="1" customWidth="1"/>
    <col min="2061" max="2061" width="17.140625" style="1" customWidth="1"/>
    <col min="2062" max="2064" width="11.42578125" style="1"/>
    <col min="2065" max="2065" width="12.28515625" style="1" bestFit="1" customWidth="1"/>
    <col min="2066" max="2066" width="11.42578125" style="1"/>
    <col min="2067" max="2067" width="15.42578125" style="1" customWidth="1"/>
    <col min="2068" max="2068" width="15.28515625" style="1" bestFit="1" customWidth="1"/>
    <col min="2069" max="2304" width="11.42578125" style="1"/>
    <col min="2305" max="2305" width="6.85546875" style="1" customWidth="1"/>
    <col min="2306" max="2306" width="32.7109375" style="1" customWidth="1"/>
    <col min="2307" max="2307" width="15.28515625" style="1" bestFit="1" customWidth="1"/>
    <col min="2308" max="2308" width="13.7109375" style="1" bestFit="1" customWidth="1"/>
    <col min="2309" max="2309" width="13.28515625" style="1" bestFit="1" customWidth="1"/>
    <col min="2310" max="2310" width="12.7109375" style="1" bestFit="1" customWidth="1"/>
    <col min="2311" max="2311" width="11.42578125" style="1"/>
    <col min="2312" max="2312" width="11.5703125" style="1" bestFit="1" customWidth="1"/>
    <col min="2313" max="2313" width="11.7109375" style="1" bestFit="1" customWidth="1"/>
    <col min="2314" max="2314" width="13.28515625" style="1" bestFit="1" customWidth="1"/>
    <col min="2315" max="2316" width="14" style="1" customWidth="1"/>
    <col min="2317" max="2317" width="17.140625" style="1" customWidth="1"/>
    <col min="2318" max="2320" width="11.42578125" style="1"/>
    <col min="2321" max="2321" width="12.28515625" style="1" bestFit="1" customWidth="1"/>
    <col min="2322" max="2322" width="11.42578125" style="1"/>
    <col min="2323" max="2323" width="15.42578125" style="1" customWidth="1"/>
    <col min="2324" max="2324" width="15.28515625" style="1" bestFit="1" customWidth="1"/>
    <col min="2325" max="2560" width="11.42578125" style="1"/>
    <col min="2561" max="2561" width="6.85546875" style="1" customWidth="1"/>
    <col min="2562" max="2562" width="32.7109375" style="1" customWidth="1"/>
    <col min="2563" max="2563" width="15.28515625" style="1" bestFit="1" customWidth="1"/>
    <col min="2564" max="2564" width="13.7109375" style="1" bestFit="1" customWidth="1"/>
    <col min="2565" max="2565" width="13.28515625" style="1" bestFit="1" customWidth="1"/>
    <col min="2566" max="2566" width="12.7109375" style="1" bestFit="1" customWidth="1"/>
    <col min="2567" max="2567" width="11.42578125" style="1"/>
    <col min="2568" max="2568" width="11.5703125" style="1" bestFit="1" customWidth="1"/>
    <col min="2569" max="2569" width="11.7109375" style="1" bestFit="1" customWidth="1"/>
    <col min="2570" max="2570" width="13.28515625" style="1" bestFit="1" customWidth="1"/>
    <col min="2571" max="2572" width="14" style="1" customWidth="1"/>
    <col min="2573" max="2573" width="17.140625" style="1" customWidth="1"/>
    <col min="2574" max="2576" width="11.42578125" style="1"/>
    <col min="2577" max="2577" width="12.28515625" style="1" bestFit="1" customWidth="1"/>
    <col min="2578" max="2578" width="11.42578125" style="1"/>
    <col min="2579" max="2579" width="15.42578125" style="1" customWidth="1"/>
    <col min="2580" max="2580" width="15.28515625" style="1" bestFit="1" customWidth="1"/>
    <col min="2581" max="2816" width="11.42578125" style="1"/>
    <col min="2817" max="2817" width="6.85546875" style="1" customWidth="1"/>
    <col min="2818" max="2818" width="32.7109375" style="1" customWidth="1"/>
    <col min="2819" max="2819" width="15.28515625" style="1" bestFit="1" customWidth="1"/>
    <col min="2820" max="2820" width="13.7109375" style="1" bestFit="1" customWidth="1"/>
    <col min="2821" max="2821" width="13.28515625" style="1" bestFit="1" customWidth="1"/>
    <col min="2822" max="2822" width="12.7109375" style="1" bestFit="1" customWidth="1"/>
    <col min="2823" max="2823" width="11.42578125" style="1"/>
    <col min="2824" max="2824" width="11.5703125" style="1" bestFit="1" customWidth="1"/>
    <col min="2825" max="2825" width="11.7109375" style="1" bestFit="1" customWidth="1"/>
    <col min="2826" max="2826" width="13.28515625" style="1" bestFit="1" customWidth="1"/>
    <col min="2827" max="2828" width="14" style="1" customWidth="1"/>
    <col min="2829" max="2829" width="17.140625" style="1" customWidth="1"/>
    <col min="2830" max="2832" width="11.42578125" style="1"/>
    <col min="2833" max="2833" width="12.28515625" style="1" bestFit="1" customWidth="1"/>
    <col min="2834" max="2834" width="11.42578125" style="1"/>
    <col min="2835" max="2835" width="15.42578125" style="1" customWidth="1"/>
    <col min="2836" max="2836" width="15.28515625" style="1" bestFit="1" customWidth="1"/>
    <col min="2837" max="3072" width="11.42578125" style="1"/>
    <col min="3073" max="3073" width="6.85546875" style="1" customWidth="1"/>
    <col min="3074" max="3074" width="32.7109375" style="1" customWidth="1"/>
    <col min="3075" max="3075" width="15.28515625" style="1" bestFit="1" customWidth="1"/>
    <col min="3076" max="3076" width="13.7109375" style="1" bestFit="1" customWidth="1"/>
    <col min="3077" max="3077" width="13.28515625" style="1" bestFit="1" customWidth="1"/>
    <col min="3078" max="3078" width="12.7109375" style="1" bestFit="1" customWidth="1"/>
    <col min="3079" max="3079" width="11.42578125" style="1"/>
    <col min="3080" max="3080" width="11.5703125" style="1" bestFit="1" customWidth="1"/>
    <col min="3081" max="3081" width="11.7109375" style="1" bestFit="1" customWidth="1"/>
    <col min="3082" max="3082" width="13.28515625" style="1" bestFit="1" customWidth="1"/>
    <col min="3083" max="3084" width="14" style="1" customWidth="1"/>
    <col min="3085" max="3085" width="17.140625" style="1" customWidth="1"/>
    <col min="3086" max="3088" width="11.42578125" style="1"/>
    <col min="3089" max="3089" width="12.28515625" style="1" bestFit="1" customWidth="1"/>
    <col min="3090" max="3090" width="11.42578125" style="1"/>
    <col min="3091" max="3091" width="15.42578125" style="1" customWidth="1"/>
    <col min="3092" max="3092" width="15.28515625" style="1" bestFit="1" customWidth="1"/>
    <col min="3093" max="3328" width="11.42578125" style="1"/>
    <col min="3329" max="3329" width="6.85546875" style="1" customWidth="1"/>
    <col min="3330" max="3330" width="32.7109375" style="1" customWidth="1"/>
    <col min="3331" max="3331" width="15.28515625" style="1" bestFit="1" customWidth="1"/>
    <col min="3332" max="3332" width="13.7109375" style="1" bestFit="1" customWidth="1"/>
    <col min="3333" max="3333" width="13.28515625" style="1" bestFit="1" customWidth="1"/>
    <col min="3334" max="3334" width="12.7109375" style="1" bestFit="1" customWidth="1"/>
    <col min="3335" max="3335" width="11.42578125" style="1"/>
    <col min="3336" max="3336" width="11.5703125" style="1" bestFit="1" customWidth="1"/>
    <col min="3337" max="3337" width="11.7109375" style="1" bestFit="1" customWidth="1"/>
    <col min="3338" max="3338" width="13.28515625" style="1" bestFit="1" customWidth="1"/>
    <col min="3339" max="3340" width="14" style="1" customWidth="1"/>
    <col min="3341" max="3341" width="17.140625" style="1" customWidth="1"/>
    <col min="3342" max="3344" width="11.42578125" style="1"/>
    <col min="3345" max="3345" width="12.28515625" style="1" bestFit="1" customWidth="1"/>
    <col min="3346" max="3346" width="11.42578125" style="1"/>
    <col min="3347" max="3347" width="15.42578125" style="1" customWidth="1"/>
    <col min="3348" max="3348" width="15.28515625" style="1" bestFit="1" customWidth="1"/>
    <col min="3349" max="3584" width="11.42578125" style="1"/>
    <col min="3585" max="3585" width="6.85546875" style="1" customWidth="1"/>
    <col min="3586" max="3586" width="32.7109375" style="1" customWidth="1"/>
    <col min="3587" max="3587" width="15.28515625" style="1" bestFit="1" customWidth="1"/>
    <col min="3588" max="3588" width="13.7109375" style="1" bestFit="1" customWidth="1"/>
    <col min="3589" max="3589" width="13.28515625" style="1" bestFit="1" customWidth="1"/>
    <col min="3590" max="3590" width="12.7109375" style="1" bestFit="1" customWidth="1"/>
    <col min="3591" max="3591" width="11.42578125" style="1"/>
    <col min="3592" max="3592" width="11.5703125" style="1" bestFit="1" customWidth="1"/>
    <col min="3593" max="3593" width="11.7109375" style="1" bestFit="1" customWidth="1"/>
    <col min="3594" max="3594" width="13.28515625" style="1" bestFit="1" customWidth="1"/>
    <col min="3595" max="3596" width="14" style="1" customWidth="1"/>
    <col min="3597" max="3597" width="17.140625" style="1" customWidth="1"/>
    <col min="3598" max="3600" width="11.42578125" style="1"/>
    <col min="3601" max="3601" width="12.28515625" style="1" bestFit="1" customWidth="1"/>
    <col min="3602" max="3602" width="11.42578125" style="1"/>
    <col min="3603" max="3603" width="15.42578125" style="1" customWidth="1"/>
    <col min="3604" max="3604" width="15.28515625" style="1" bestFit="1" customWidth="1"/>
    <col min="3605" max="3840" width="11.42578125" style="1"/>
    <col min="3841" max="3841" width="6.85546875" style="1" customWidth="1"/>
    <col min="3842" max="3842" width="32.7109375" style="1" customWidth="1"/>
    <col min="3843" max="3843" width="15.28515625" style="1" bestFit="1" customWidth="1"/>
    <col min="3844" max="3844" width="13.7109375" style="1" bestFit="1" customWidth="1"/>
    <col min="3845" max="3845" width="13.28515625" style="1" bestFit="1" customWidth="1"/>
    <col min="3846" max="3846" width="12.7109375" style="1" bestFit="1" customWidth="1"/>
    <col min="3847" max="3847" width="11.42578125" style="1"/>
    <col min="3848" max="3848" width="11.5703125" style="1" bestFit="1" customWidth="1"/>
    <col min="3849" max="3849" width="11.7109375" style="1" bestFit="1" customWidth="1"/>
    <col min="3850" max="3850" width="13.28515625" style="1" bestFit="1" customWidth="1"/>
    <col min="3851" max="3852" width="14" style="1" customWidth="1"/>
    <col min="3853" max="3853" width="17.140625" style="1" customWidth="1"/>
    <col min="3854" max="3856" width="11.42578125" style="1"/>
    <col min="3857" max="3857" width="12.28515625" style="1" bestFit="1" customWidth="1"/>
    <col min="3858" max="3858" width="11.42578125" style="1"/>
    <col min="3859" max="3859" width="15.42578125" style="1" customWidth="1"/>
    <col min="3860" max="3860" width="15.28515625" style="1" bestFit="1" customWidth="1"/>
    <col min="3861" max="4096" width="11.42578125" style="1"/>
    <col min="4097" max="4097" width="6.85546875" style="1" customWidth="1"/>
    <col min="4098" max="4098" width="32.7109375" style="1" customWidth="1"/>
    <col min="4099" max="4099" width="15.28515625" style="1" bestFit="1" customWidth="1"/>
    <col min="4100" max="4100" width="13.7109375" style="1" bestFit="1" customWidth="1"/>
    <col min="4101" max="4101" width="13.28515625" style="1" bestFit="1" customWidth="1"/>
    <col min="4102" max="4102" width="12.7109375" style="1" bestFit="1" customWidth="1"/>
    <col min="4103" max="4103" width="11.42578125" style="1"/>
    <col min="4104" max="4104" width="11.5703125" style="1" bestFit="1" customWidth="1"/>
    <col min="4105" max="4105" width="11.7109375" style="1" bestFit="1" customWidth="1"/>
    <col min="4106" max="4106" width="13.28515625" style="1" bestFit="1" customWidth="1"/>
    <col min="4107" max="4108" width="14" style="1" customWidth="1"/>
    <col min="4109" max="4109" width="17.140625" style="1" customWidth="1"/>
    <col min="4110" max="4112" width="11.42578125" style="1"/>
    <col min="4113" max="4113" width="12.28515625" style="1" bestFit="1" customWidth="1"/>
    <col min="4114" max="4114" width="11.42578125" style="1"/>
    <col min="4115" max="4115" width="15.42578125" style="1" customWidth="1"/>
    <col min="4116" max="4116" width="15.28515625" style="1" bestFit="1" customWidth="1"/>
    <col min="4117" max="4352" width="11.42578125" style="1"/>
    <col min="4353" max="4353" width="6.85546875" style="1" customWidth="1"/>
    <col min="4354" max="4354" width="32.7109375" style="1" customWidth="1"/>
    <col min="4355" max="4355" width="15.28515625" style="1" bestFit="1" customWidth="1"/>
    <col min="4356" max="4356" width="13.7109375" style="1" bestFit="1" customWidth="1"/>
    <col min="4357" max="4357" width="13.28515625" style="1" bestFit="1" customWidth="1"/>
    <col min="4358" max="4358" width="12.7109375" style="1" bestFit="1" customWidth="1"/>
    <col min="4359" max="4359" width="11.42578125" style="1"/>
    <col min="4360" max="4360" width="11.5703125" style="1" bestFit="1" customWidth="1"/>
    <col min="4361" max="4361" width="11.7109375" style="1" bestFit="1" customWidth="1"/>
    <col min="4362" max="4362" width="13.28515625" style="1" bestFit="1" customWidth="1"/>
    <col min="4363" max="4364" width="14" style="1" customWidth="1"/>
    <col min="4365" max="4365" width="17.140625" style="1" customWidth="1"/>
    <col min="4366" max="4368" width="11.42578125" style="1"/>
    <col min="4369" max="4369" width="12.28515625" style="1" bestFit="1" customWidth="1"/>
    <col min="4370" max="4370" width="11.42578125" style="1"/>
    <col min="4371" max="4371" width="15.42578125" style="1" customWidth="1"/>
    <col min="4372" max="4372" width="15.28515625" style="1" bestFit="1" customWidth="1"/>
    <col min="4373" max="4608" width="11.42578125" style="1"/>
    <col min="4609" max="4609" width="6.85546875" style="1" customWidth="1"/>
    <col min="4610" max="4610" width="32.7109375" style="1" customWidth="1"/>
    <col min="4611" max="4611" width="15.28515625" style="1" bestFit="1" customWidth="1"/>
    <col min="4612" max="4612" width="13.7109375" style="1" bestFit="1" customWidth="1"/>
    <col min="4613" max="4613" width="13.28515625" style="1" bestFit="1" customWidth="1"/>
    <col min="4614" max="4614" width="12.7109375" style="1" bestFit="1" customWidth="1"/>
    <col min="4615" max="4615" width="11.42578125" style="1"/>
    <col min="4616" max="4616" width="11.5703125" style="1" bestFit="1" customWidth="1"/>
    <col min="4617" max="4617" width="11.7109375" style="1" bestFit="1" customWidth="1"/>
    <col min="4618" max="4618" width="13.28515625" style="1" bestFit="1" customWidth="1"/>
    <col min="4619" max="4620" width="14" style="1" customWidth="1"/>
    <col min="4621" max="4621" width="17.140625" style="1" customWidth="1"/>
    <col min="4622" max="4624" width="11.42578125" style="1"/>
    <col min="4625" max="4625" width="12.28515625" style="1" bestFit="1" customWidth="1"/>
    <col min="4626" max="4626" width="11.42578125" style="1"/>
    <col min="4627" max="4627" width="15.42578125" style="1" customWidth="1"/>
    <col min="4628" max="4628" width="15.28515625" style="1" bestFit="1" customWidth="1"/>
    <col min="4629" max="4864" width="11.42578125" style="1"/>
    <col min="4865" max="4865" width="6.85546875" style="1" customWidth="1"/>
    <col min="4866" max="4866" width="32.7109375" style="1" customWidth="1"/>
    <col min="4867" max="4867" width="15.28515625" style="1" bestFit="1" customWidth="1"/>
    <col min="4868" max="4868" width="13.7109375" style="1" bestFit="1" customWidth="1"/>
    <col min="4869" max="4869" width="13.28515625" style="1" bestFit="1" customWidth="1"/>
    <col min="4870" max="4870" width="12.7109375" style="1" bestFit="1" customWidth="1"/>
    <col min="4871" max="4871" width="11.42578125" style="1"/>
    <col min="4872" max="4872" width="11.5703125" style="1" bestFit="1" customWidth="1"/>
    <col min="4873" max="4873" width="11.7109375" style="1" bestFit="1" customWidth="1"/>
    <col min="4874" max="4874" width="13.28515625" style="1" bestFit="1" customWidth="1"/>
    <col min="4875" max="4876" width="14" style="1" customWidth="1"/>
    <col min="4877" max="4877" width="17.140625" style="1" customWidth="1"/>
    <col min="4878" max="4880" width="11.42578125" style="1"/>
    <col min="4881" max="4881" width="12.28515625" style="1" bestFit="1" customWidth="1"/>
    <col min="4882" max="4882" width="11.42578125" style="1"/>
    <col min="4883" max="4883" width="15.42578125" style="1" customWidth="1"/>
    <col min="4884" max="4884" width="15.28515625" style="1" bestFit="1" customWidth="1"/>
    <col min="4885" max="5120" width="11.42578125" style="1"/>
    <col min="5121" max="5121" width="6.85546875" style="1" customWidth="1"/>
    <col min="5122" max="5122" width="32.7109375" style="1" customWidth="1"/>
    <col min="5123" max="5123" width="15.28515625" style="1" bestFit="1" customWidth="1"/>
    <col min="5124" max="5124" width="13.7109375" style="1" bestFit="1" customWidth="1"/>
    <col min="5125" max="5125" width="13.28515625" style="1" bestFit="1" customWidth="1"/>
    <col min="5126" max="5126" width="12.7109375" style="1" bestFit="1" customWidth="1"/>
    <col min="5127" max="5127" width="11.42578125" style="1"/>
    <col min="5128" max="5128" width="11.5703125" style="1" bestFit="1" customWidth="1"/>
    <col min="5129" max="5129" width="11.7109375" style="1" bestFit="1" customWidth="1"/>
    <col min="5130" max="5130" width="13.28515625" style="1" bestFit="1" customWidth="1"/>
    <col min="5131" max="5132" width="14" style="1" customWidth="1"/>
    <col min="5133" max="5133" width="17.140625" style="1" customWidth="1"/>
    <col min="5134" max="5136" width="11.42578125" style="1"/>
    <col min="5137" max="5137" width="12.28515625" style="1" bestFit="1" customWidth="1"/>
    <col min="5138" max="5138" width="11.42578125" style="1"/>
    <col min="5139" max="5139" width="15.42578125" style="1" customWidth="1"/>
    <col min="5140" max="5140" width="15.28515625" style="1" bestFit="1" customWidth="1"/>
    <col min="5141" max="5376" width="11.42578125" style="1"/>
    <col min="5377" max="5377" width="6.85546875" style="1" customWidth="1"/>
    <col min="5378" max="5378" width="32.7109375" style="1" customWidth="1"/>
    <col min="5379" max="5379" width="15.28515625" style="1" bestFit="1" customWidth="1"/>
    <col min="5380" max="5380" width="13.7109375" style="1" bestFit="1" customWidth="1"/>
    <col min="5381" max="5381" width="13.28515625" style="1" bestFit="1" customWidth="1"/>
    <col min="5382" max="5382" width="12.7109375" style="1" bestFit="1" customWidth="1"/>
    <col min="5383" max="5383" width="11.42578125" style="1"/>
    <col min="5384" max="5384" width="11.5703125" style="1" bestFit="1" customWidth="1"/>
    <col min="5385" max="5385" width="11.7109375" style="1" bestFit="1" customWidth="1"/>
    <col min="5386" max="5386" width="13.28515625" style="1" bestFit="1" customWidth="1"/>
    <col min="5387" max="5388" width="14" style="1" customWidth="1"/>
    <col min="5389" max="5389" width="17.140625" style="1" customWidth="1"/>
    <col min="5390" max="5392" width="11.42578125" style="1"/>
    <col min="5393" max="5393" width="12.28515625" style="1" bestFit="1" customWidth="1"/>
    <col min="5394" max="5394" width="11.42578125" style="1"/>
    <col min="5395" max="5395" width="15.42578125" style="1" customWidth="1"/>
    <col min="5396" max="5396" width="15.28515625" style="1" bestFit="1" customWidth="1"/>
    <col min="5397" max="5632" width="11.42578125" style="1"/>
    <col min="5633" max="5633" width="6.85546875" style="1" customWidth="1"/>
    <col min="5634" max="5634" width="32.7109375" style="1" customWidth="1"/>
    <col min="5635" max="5635" width="15.28515625" style="1" bestFit="1" customWidth="1"/>
    <col min="5636" max="5636" width="13.7109375" style="1" bestFit="1" customWidth="1"/>
    <col min="5637" max="5637" width="13.28515625" style="1" bestFit="1" customWidth="1"/>
    <col min="5638" max="5638" width="12.7109375" style="1" bestFit="1" customWidth="1"/>
    <col min="5639" max="5639" width="11.42578125" style="1"/>
    <col min="5640" max="5640" width="11.5703125" style="1" bestFit="1" customWidth="1"/>
    <col min="5641" max="5641" width="11.7109375" style="1" bestFit="1" customWidth="1"/>
    <col min="5642" max="5642" width="13.28515625" style="1" bestFit="1" customWidth="1"/>
    <col min="5643" max="5644" width="14" style="1" customWidth="1"/>
    <col min="5645" max="5645" width="17.140625" style="1" customWidth="1"/>
    <col min="5646" max="5648" width="11.42578125" style="1"/>
    <col min="5649" max="5649" width="12.28515625" style="1" bestFit="1" customWidth="1"/>
    <col min="5650" max="5650" width="11.42578125" style="1"/>
    <col min="5651" max="5651" width="15.42578125" style="1" customWidth="1"/>
    <col min="5652" max="5652" width="15.28515625" style="1" bestFit="1" customWidth="1"/>
    <col min="5653" max="5888" width="11.42578125" style="1"/>
    <col min="5889" max="5889" width="6.85546875" style="1" customWidth="1"/>
    <col min="5890" max="5890" width="32.7109375" style="1" customWidth="1"/>
    <col min="5891" max="5891" width="15.28515625" style="1" bestFit="1" customWidth="1"/>
    <col min="5892" max="5892" width="13.7109375" style="1" bestFit="1" customWidth="1"/>
    <col min="5893" max="5893" width="13.28515625" style="1" bestFit="1" customWidth="1"/>
    <col min="5894" max="5894" width="12.7109375" style="1" bestFit="1" customWidth="1"/>
    <col min="5895" max="5895" width="11.42578125" style="1"/>
    <col min="5896" max="5896" width="11.5703125" style="1" bestFit="1" customWidth="1"/>
    <col min="5897" max="5897" width="11.7109375" style="1" bestFit="1" customWidth="1"/>
    <col min="5898" max="5898" width="13.28515625" style="1" bestFit="1" customWidth="1"/>
    <col min="5899" max="5900" width="14" style="1" customWidth="1"/>
    <col min="5901" max="5901" width="17.140625" style="1" customWidth="1"/>
    <col min="5902" max="5904" width="11.42578125" style="1"/>
    <col min="5905" max="5905" width="12.28515625" style="1" bestFit="1" customWidth="1"/>
    <col min="5906" max="5906" width="11.42578125" style="1"/>
    <col min="5907" max="5907" width="15.42578125" style="1" customWidth="1"/>
    <col min="5908" max="5908" width="15.28515625" style="1" bestFit="1" customWidth="1"/>
    <col min="5909" max="6144" width="11.42578125" style="1"/>
    <col min="6145" max="6145" width="6.85546875" style="1" customWidth="1"/>
    <col min="6146" max="6146" width="32.7109375" style="1" customWidth="1"/>
    <col min="6147" max="6147" width="15.28515625" style="1" bestFit="1" customWidth="1"/>
    <col min="6148" max="6148" width="13.7109375" style="1" bestFit="1" customWidth="1"/>
    <col min="6149" max="6149" width="13.28515625" style="1" bestFit="1" customWidth="1"/>
    <col min="6150" max="6150" width="12.7109375" style="1" bestFit="1" customWidth="1"/>
    <col min="6151" max="6151" width="11.42578125" style="1"/>
    <col min="6152" max="6152" width="11.5703125" style="1" bestFit="1" customWidth="1"/>
    <col min="6153" max="6153" width="11.7109375" style="1" bestFit="1" customWidth="1"/>
    <col min="6154" max="6154" width="13.28515625" style="1" bestFit="1" customWidth="1"/>
    <col min="6155" max="6156" width="14" style="1" customWidth="1"/>
    <col min="6157" max="6157" width="17.140625" style="1" customWidth="1"/>
    <col min="6158" max="6160" width="11.42578125" style="1"/>
    <col min="6161" max="6161" width="12.28515625" style="1" bestFit="1" customWidth="1"/>
    <col min="6162" max="6162" width="11.42578125" style="1"/>
    <col min="6163" max="6163" width="15.42578125" style="1" customWidth="1"/>
    <col min="6164" max="6164" width="15.28515625" style="1" bestFit="1" customWidth="1"/>
    <col min="6165" max="6400" width="11.42578125" style="1"/>
    <col min="6401" max="6401" width="6.85546875" style="1" customWidth="1"/>
    <col min="6402" max="6402" width="32.7109375" style="1" customWidth="1"/>
    <col min="6403" max="6403" width="15.28515625" style="1" bestFit="1" customWidth="1"/>
    <col min="6404" max="6404" width="13.7109375" style="1" bestFit="1" customWidth="1"/>
    <col min="6405" max="6405" width="13.28515625" style="1" bestFit="1" customWidth="1"/>
    <col min="6406" max="6406" width="12.7109375" style="1" bestFit="1" customWidth="1"/>
    <col min="6407" max="6407" width="11.42578125" style="1"/>
    <col min="6408" max="6408" width="11.5703125" style="1" bestFit="1" customWidth="1"/>
    <col min="6409" max="6409" width="11.7109375" style="1" bestFit="1" customWidth="1"/>
    <col min="6410" max="6410" width="13.28515625" style="1" bestFit="1" customWidth="1"/>
    <col min="6411" max="6412" width="14" style="1" customWidth="1"/>
    <col min="6413" max="6413" width="17.140625" style="1" customWidth="1"/>
    <col min="6414" max="6416" width="11.42578125" style="1"/>
    <col min="6417" max="6417" width="12.28515625" style="1" bestFit="1" customWidth="1"/>
    <col min="6418" max="6418" width="11.42578125" style="1"/>
    <col min="6419" max="6419" width="15.42578125" style="1" customWidth="1"/>
    <col min="6420" max="6420" width="15.28515625" style="1" bestFit="1" customWidth="1"/>
    <col min="6421" max="6656" width="11.42578125" style="1"/>
    <col min="6657" max="6657" width="6.85546875" style="1" customWidth="1"/>
    <col min="6658" max="6658" width="32.7109375" style="1" customWidth="1"/>
    <col min="6659" max="6659" width="15.28515625" style="1" bestFit="1" customWidth="1"/>
    <col min="6660" max="6660" width="13.7109375" style="1" bestFit="1" customWidth="1"/>
    <col min="6661" max="6661" width="13.28515625" style="1" bestFit="1" customWidth="1"/>
    <col min="6662" max="6662" width="12.7109375" style="1" bestFit="1" customWidth="1"/>
    <col min="6663" max="6663" width="11.42578125" style="1"/>
    <col min="6664" max="6664" width="11.5703125" style="1" bestFit="1" customWidth="1"/>
    <col min="6665" max="6665" width="11.7109375" style="1" bestFit="1" customWidth="1"/>
    <col min="6666" max="6666" width="13.28515625" style="1" bestFit="1" customWidth="1"/>
    <col min="6667" max="6668" width="14" style="1" customWidth="1"/>
    <col min="6669" max="6669" width="17.140625" style="1" customWidth="1"/>
    <col min="6670" max="6672" width="11.42578125" style="1"/>
    <col min="6673" max="6673" width="12.28515625" style="1" bestFit="1" customWidth="1"/>
    <col min="6674" max="6674" width="11.42578125" style="1"/>
    <col min="6675" max="6675" width="15.42578125" style="1" customWidth="1"/>
    <col min="6676" max="6676" width="15.28515625" style="1" bestFit="1" customWidth="1"/>
    <col min="6677" max="6912" width="11.42578125" style="1"/>
    <col min="6913" max="6913" width="6.85546875" style="1" customWidth="1"/>
    <col min="6914" max="6914" width="32.7109375" style="1" customWidth="1"/>
    <col min="6915" max="6915" width="15.28515625" style="1" bestFit="1" customWidth="1"/>
    <col min="6916" max="6916" width="13.7109375" style="1" bestFit="1" customWidth="1"/>
    <col min="6917" max="6917" width="13.28515625" style="1" bestFit="1" customWidth="1"/>
    <col min="6918" max="6918" width="12.7109375" style="1" bestFit="1" customWidth="1"/>
    <col min="6919" max="6919" width="11.42578125" style="1"/>
    <col min="6920" max="6920" width="11.5703125" style="1" bestFit="1" customWidth="1"/>
    <col min="6921" max="6921" width="11.7109375" style="1" bestFit="1" customWidth="1"/>
    <col min="6922" max="6922" width="13.28515625" style="1" bestFit="1" customWidth="1"/>
    <col min="6923" max="6924" width="14" style="1" customWidth="1"/>
    <col min="6925" max="6925" width="17.140625" style="1" customWidth="1"/>
    <col min="6926" max="6928" width="11.42578125" style="1"/>
    <col min="6929" max="6929" width="12.28515625" style="1" bestFit="1" customWidth="1"/>
    <col min="6930" max="6930" width="11.42578125" style="1"/>
    <col min="6931" max="6931" width="15.42578125" style="1" customWidth="1"/>
    <col min="6932" max="6932" width="15.28515625" style="1" bestFit="1" customWidth="1"/>
    <col min="6933" max="7168" width="11.42578125" style="1"/>
    <col min="7169" max="7169" width="6.85546875" style="1" customWidth="1"/>
    <col min="7170" max="7170" width="32.7109375" style="1" customWidth="1"/>
    <col min="7171" max="7171" width="15.28515625" style="1" bestFit="1" customWidth="1"/>
    <col min="7172" max="7172" width="13.7109375" style="1" bestFit="1" customWidth="1"/>
    <col min="7173" max="7173" width="13.28515625" style="1" bestFit="1" customWidth="1"/>
    <col min="7174" max="7174" width="12.7109375" style="1" bestFit="1" customWidth="1"/>
    <col min="7175" max="7175" width="11.42578125" style="1"/>
    <col min="7176" max="7176" width="11.5703125" style="1" bestFit="1" customWidth="1"/>
    <col min="7177" max="7177" width="11.7109375" style="1" bestFit="1" customWidth="1"/>
    <col min="7178" max="7178" width="13.28515625" style="1" bestFit="1" customWidth="1"/>
    <col min="7179" max="7180" width="14" style="1" customWidth="1"/>
    <col min="7181" max="7181" width="17.140625" style="1" customWidth="1"/>
    <col min="7182" max="7184" width="11.42578125" style="1"/>
    <col min="7185" max="7185" width="12.28515625" style="1" bestFit="1" customWidth="1"/>
    <col min="7186" max="7186" width="11.42578125" style="1"/>
    <col min="7187" max="7187" width="15.42578125" style="1" customWidth="1"/>
    <col min="7188" max="7188" width="15.28515625" style="1" bestFit="1" customWidth="1"/>
    <col min="7189" max="7424" width="11.42578125" style="1"/>
    <col min="7425" max="7425" width="6.85546875" style="1" customWidth="1"/>
    <col min="7426" max="7426" width="32.7109375" style="1" customWidth="1"/>
    <col min="7427" max="7427" width="15.28515625" style="1" bestFit="1" customWidth="1"/>
    <col min="7428" max="7428" width="13.7109375" style="1" bestFit="1" customWidth="1"/>
    <col min="7429" max="7429" width="13.28515625" style="1" bestFit="1" customWidth="1"/>
    <col min="7430" max="7430" width="12.7109375" style="1" bestFit="1" customWidth="1"/>
    <col min="7431" max="7431" width="11.42578125" style="1"/>
    <col min="7432" max="7432" width="11.5703125" style="1" bestFit="1" customWidth="1"/>
    <col min="7433" max="7433" width="11.7109375" style="1" bestFit="1" customWidth="1"/>
    <col min="7434" max="7434" width="13.28515625" style="1" bestFit="1" customWidth="1"/>
    <col min="7435" max="7436" width="14" style="1" customWidth="1"/>
    <col min="7437" max="7437" width="17.140625" style="1" customWidth="1"/>
    <col min="7438" max="7440" width="11.42578125" style="1"/>
    <col min="7441" max="7441" width="12.28515625" style="1" bestFit="1" customWidth="1"/>
    <col min="7442" max="7442" width="11.42578125" style="1"/>
    <col min="7443" max="7443" width="15.42578125" style="1" customWidth="1"/>
    <col min="7444" max="7444" width="15.28515625" style="1" bestFit="1" customWidth="1"/>
    <col min="7445" max="7680" width="11.42578125" style="1"/>
    <col min="7681" max="7681" width="6.85546875" style="1" customWidth="1"/>
    <col min="7682" max="7682" width="32.7109375" style="1" customWidth="1"/>
    <col min="7683" max="7683" width="15.28515625" style="1" bestFit="1" customWidth="1"/>
    <col min="7684" max="7684" width="13.7109375" style="1" bestFit="1" customWidth="1"/>
    <col min="7685" max="7685" width="13.28515625" style="1" bestFit="1" customWidth="1"/>
    <col min="7686" max="7686" width="12.7109375" style="1" bestFit="1" customWidth="1"/>
    <col min="7687" max="7687" width="11.42578125" style="1"/>
    <col min="7688" max="7688" width="11.5703125" style="1" bestFit="1" customWidth="1"/>
    <col min="7689" max="7689" width="11.7109375" style="1" bestFit="1" customWidth="1"/>
    <col min="7690" max="7690" width="13.28515625" style="1" bestFit="1" customWidth="1"/>
    <col min="7691" max="7692" width="14" style="1" customWidth="1"/>
    <col min="7693" max="7693" width="17.140625" style="1" customWidth="1"/>
    <col min="7694" max="7696" width="11.42578125" style="1"/>
    <col min="7697" max="7697" width="12.28515625" style="1" bestFit="1" customWidth="1"/>
    <col min="7698" max="7698" width="11.42578125" style="1"/>
    <col min="7699" max="7699" width="15.42578125" style="1" customWidth="1"/>
    <col min="7700" max="7700" width="15.28515625" style="1" bestFit="1" customWidth="1"/>
    <col min="7701" max="7936" width="11.42578125" style="1"/>
    <col min="7937" max="7937" width="6.85546875" style="1" customWidth="1"/>
    <col min="7938" max="7938" width="32.7109375" style="1" customWidth="1"/>
    <col min="7939" max="7939" width="15.28515625" style="1" bestFit="1" customWidth="1"/>
    <col min="7940" max="7940" width="13.7109375" style="1" bestFit="1" customWidth="1"/>
    <col min="7941" max="7941" width="13.28515625" style="1" bestFit="1" customWidth="1"/>
    <col min="7942" max="7942" width="12.7109375" style="1" bestFit="1" customWidth="1"/>
    <col min="7943" max="7943" width="11.42578125" style="1"/>
    <col min="7944" max="7944" width="11.5703125" style="1" bestFit="1" customWidth="1"/>
    <col min="7945" max="7945" width="11.7109375" style="1" bestFit="1" customWidth="1"/>
    <col min="7946" max="7946" width="13.28515625" style="1" bestFit="1" customWidth="1"/>
    <col min="7947" max="7948" width="14" style="1" customWidth="1"/>
    <col min="7949" max="7949" width="17.140625" style="1" customWidth="1"/>
    <col min="7950" max="7952" width="11.42578125" style="1"/>
    <col min="7953" max="7953" width="12.28515625" style="1" bestFit="1" customWidth="1"/>
    <col min="7954" max="7954" width="11.42578125" style="1"/>
    <col min="7955" max="7955" width="15.42578125" style="1" customWidth="1"/>
    <col min="7956" max="7956" width="15.28515625" style="1" bestFit="1" customWidth="1"/>
    <col min="7957" max="8192" width="11.42578125" style="1"/>
    <col min="8193" max="8193" width="6.85546875" style="1" customWidth="1"/>
    <col min="8194" max="8194" width="32.7109375" style="1" customWidth="1"/>
    <col min="8195" max="8195" width="15.28515625" style="1" bestFit="1" customWidth="1"/>
    <col min="8196" max="8196" width="13.7109375" style="1" bestFit="1" customWidth="1"/>
    <col min="8197" max="8197" width="13.28515625" style="1" bestFit="1" customWidth="1"/>
    <col min="8198" max="8198" width="12.7109375" style="1" bestFit="1" customWidth="1"/>
    <col min="8199" max="8199" width="11.42578125" style="1"/>
    <col min="8200" max="8200" width="11.5703125" style="1" bestFit="1" customWidth="1"/>
    <col min="8201" max="8201" width="11.7109375" style="1" bestFit="1" customWidth="1"/>
    <col min="8202" max="8202" width="13.28515625" style="1" bestFit="1" customWidth="1"/>
    <col min="8203" max="8204" width="14" style="1" customWidth="1"/>
    <col min="8205" max="8205" width="17.140625" style="1" customWidth="1"/>
    <col min="8206" max="8208" width="11.42578125" style="1"/>
    <col min="8209" max="8209" width="12.28515625" style="1" bestFit="1" customWidth="1"/>
    <col min="8210" max="8210" width="11.42578125" style="1"/>
    <col min="8211" max="8211" width="15.42578125" style="1" customWidth="1"/>
    <col min="8212" max="8212" width="15.28515625" style="1" bestFit="1" customWidth="1"/>
    <col min="8213" max="8448" width="11.42578125" style="1"/>
    <col min="8449" max="8449" width="6.85546875" style="1" customWidth="1"/>
    <col min="8450" max="8450" width="32.7109375" style="1" customWidth="1"/>
    <col min="8451" max="8451" width="15.28515625" style="1" bestFit="1" customWidth="1"/>
    <col min="8452" max="8452" width="13.7109375" style="1" bestFit="1" customWidth="1"/>
    <col min="8453" max="8453" width="13.28515625" style="1" bestFit="1" customWidth="1"/>
    <col min="8454" max="8454" width="12.7109375" style="1" bestFit="1" customWidth="1"/>
    <col min="8455" max="8455" width="11.42578125" style="1"/>
    <col min="8456" max="8456" width="11.5703125" style="1" bestFit="1" customWidth="1"/>
    <col min="8457" max="8457" width="11.7109375" style="1" bestFit="1" customWidth="1"/>
    <col min="8458" max="8458" width="13.28515625" style="1" bestFit="1" customWidth="1"/>
    <col min="8459" max="8460" width="14" style="1" customWidth="1"/>
    <col min="8461" max="8461" width="17.140625" style="1" customWidth="1"/>
    <col min="8462" max="8464" width="11.42578125" style="1"/>
    <col min="8465" max="8465" width="12.28515625" style="1" bestFit="1" customWidth="1"/>
    <col min="8466" max="8466" width="11.42578125" style="1"/>
    <col min="8467" max="8467" width="15.42578125" style="1" customWidth="1"/>
    <col min="8468" max="8468" width="15.28515625" style="1" bestFit="1" customWidth="1"/>
    <col min="8469" max="8704" width="11.42578125" style="1"/>
    <col min="8705" max="8705" width="6.85546875" style="1" customWidth="1"/>
    <col min="8706" max="8706" width="32.7109375" style="1" customWidth="1"/>
    <col min="8707" max="8707" width="15.28515625" style="1" bestFit="1" customWidth="1"/>
    <col min="8708" max="8708" width="13.7109375" style="1" bestFit="1" customWidth="1"/>
    <col min="8709" max="8709" width="13.28515625" style="1" bestFit="1" customWidth="1"/>
    <col min="8710" max="8710" width="12.7109375" style="1" bestFit="1" customWidth="1"/>
    <col min="8711" max="8711" width="11.42578125" style="1"/>
    <col min="8712" max="8712" width="11.5703125" style="1" bestFit="1" customWidth="1"/>
    <col min="8713" max="8713" width="11.7109375" style="1" bestFit="1" customWidth="1"/>
    <col min="8714" max="8714" width="13.28515625" style="1" bestFit="1" customWidth="1"/>
    <col min="8715" max="8716" width="14" style="1" customWidth="1"/>
    <col min="8717" max="8717" width="17.140625" style="1" customWidth="1"/>
    <col min="8718" max="8720" width="11.42578125" style="1"/>
    <col min="8721" max="8721" width="12.28515625" style="1" bestFit="1" customWidth="1"/>
    <col min="8722" max="8722" width="11.42578125" style="1"/>
    <col min="8723" max="8723" width="15.42578125" style="1" customWidth="1"/>
    <col min="8724" max="8724" width="15.28515625" style="1" bestFit="1" customWidth="1"/>
    <col min="8725" max="8960" width="11.42578125" style="1"/>
    <col min="8961" max="8961" width="6.85546875" style="1" customWidth="1"/>
    <col min="8962" max="8962" width="32.7109375" style="1" customWidth="1"/>
    <col min="8963" max="8963" width="15.28515625" style="1" bestFit="1" customWidth="1"/>
    <col min="8964" max="8964" width="13.7109375" style="1" bestFit="1" customWidth="1"/>
    <col min="8965" max="8965" width="13.28515625" style="1" bestFit="1" customWidth="1"/>
    <col min="8966" max="8966" width="12.7109375" style="1" bestFit="1" customWidth="1"/>
    <col min="8967" max="8967" width="11.42578125" style="1"/>
    <col min="8968" max="8968" width="11.5703125" style="1" bestFit="1" customWidth="1"/>
    <col min="8969" max="8969" width="11.7109375" style="1" bestFit="1" customWidth="1"/>
    <col min="8970" max="8970" width="13.28515625" style="1" bestFit="1" customWidth="1"/>
    <col min="8971" max="8972" width="14" style="1" customWidth="1"/>
    <col min="8973" max="8973" width="17.140625" style="1" customWidth="1"/>
    <col min="8974" max="8976" width="11.42578125" style="1"/>
    <col min="8977" max="8977" width="12.28515625" style="1" bestFit="1" customWidth="1"/>
    <col min="8978" max="8978" width="11.42578125" style="1"/>
    <col min="8979" max="8979" width="15.42578125" style="1" customWidth="1"/>
    <col min="8980" max="8980" width="15.28515625" style="1" bestFit="1" customWidth="1"/>
    <col min="8981" max="9216" width="11.42578125" style="1"/>
    <col min="9217" max="9217" width="6.85546875" style="1" customWidth="1"/>
    <col min="9218" max="9218" width="32.7109375" style="1" customWidth="1"/>
    <col min="9219" max="9219" width="15.28515625" style="1" bestFit="1" customWidth="1"/>
    <col min="9220" max="9220" width="13.7109375" style="1" bestFit="1" customWidth="1"/>
    <col min="9221" max="9221" width="13.28515625" style="1" bestFit="1" customWidth="1"/>
    <col min="9222" max="9222" width="12.7109375" style="1" bestFit="1" customWidth="1"/>
    <col min="9223" max="9223" width="11.42578125" style="1"/>
    <col min="9224" max="9224" width="11.5703125" style="1" bestFit="1" customWidth="1"/>
    <col min="9225" max="9225" width="11.7109375" style="1" bestFit="1" customWidth="1"/>
    <col min="9226" max="9226" width="13.28515625" style="1" bestFit="1" customWidth="1"/>
    <col min="9227" max="9228" width="14" style="1" customWidth="1"/>
    <col min="9229" max="9229" width="17.140625" style="1" customWidth="1"/>
    <col min="9230" max="9232" width="11.42578125" style="1"/>
    <col min="9233" max="9233" width="12.28515625" style="1" bestFit="1" customWidth="1"/>
    <col min="9234" max="9234" width="11.42578125" style="1"/>
    <col min="9235" max="9235" width="15.42578125" style="1" customWidth="1"/>
    <col min="9236" max="9236" width="15.28515625" style="1" bestFit="1" customWidth="1"/>
    <col min="9237" max="9472" width="11.42578125" style="1"/>
    <col min="9473" max="9473" width="6.85546875" style="1" customWidth="1"/>
    <col min="9474" max="9474" width="32.7109375" style="1" customWidth="1"/>
    <col min="9475" max="9475" width="15.28515625" style="1" bestFit="1" customWidth="1"/>
    <col min="9476" max="9476" width="13.7109375" style="1" bestFit="1" customWidth="1"/>
    <col min="9477" max="9477" width="13.28515625" style="1" bestFit="1" customWidth="1"/>
    <col min="9478" max="9478" width="12.7109375" style="1" bestFit="1" customWidth="1"/>
    <col min="9479" max="9479" width="11.42578125" style="1"/>
    <col min="9480" max="9480" width="11.5703125" style="1" bestFit="1" customWidth="1"/>
    <col min="9481" max="9481" width="11.7109375" style="1" bestFit="1" customWidth="1"/>
    <col min="9482" max="9482" width="13.28515625" style="1" bestFit="1" customWidth="1"/>
    <col min="9483" max="9484" width="14" style="1" customWidth="1"/>
    <col min="9485" max="9485" width="17.140625" style="1" customWidth="1"/>
    <col min="9486" max="9488" width="11.42578125" style="1"/>
    <col min="9489" max="9489" width="12.28515625" style="1" bestFit="1" customWidth="1"/>
    <col min="9490" max="9490" width="11.42578125" style="1"/>
    <col min="9491" max="9491" width="15.42578125" style="1" customWidth="1"/>
    <col min="9492" max="9492" width="15.28515625" style="1" bestFit="1" customWidth="1"/>
    <col min="9493" max="9728" width="11.42578125" style="1"/>
    <col min="9729" max="9729" width="6.85546875" style="1" customWidth="1"/>
    <col min="9730" max="9730" width="32.7109375" style="1" customWidth="1"/>
    <col min="9731" max="9731" width="15.28515625" style="1" bestFit="1" customWidth="1"/>
    <col min="9732" max="9732" width="13.7109375" style="1" bestFit="1" customWidth="1"/>
    <col min="9733" max="9733" width="13.28515625" style="1" bestFit="1" customWidth="1"/>
    <col min="9734" max="9734" width="12.7109375" style="1" bestFit="1" customWidth="1"/>
    <col min="9735" max="9735" width="11.42578125" style="1"/>
    <col min="9736" max="9736" width="11.5703125" style="1" bestFit="1" customWidth="1"/>
    <col min="9737" max="9737" width="11.7109375" style="1" bestFit="1" customWidth="1"/>
    <col min="9738" max="9738" width="13.28515625" style="1" bestFit="1" customWidth="1"/>
    <col min="9739" max="9740" width="14" style="1" customWidth="1"/>
    <col min="9741" max="9741" width="17.140625" style="1" customWidth="1"/>
    <col min="9742" max="9744" width="11.42578125" style="1"/>
    <col min="9745" max="9745" width="12.28515625" style="1" bestFit="1" customWidth="1"/>
    <col min="9746" max="9746" width="11.42578125" style="1"/>
    <col min="9747" max="9747" width="15.42578125" style="1" customWidth="1"/>
    <col min="9748" max="9748" width="15.28515625" style="1" bestFit="1" customWidth="1"/>
    <col min="9749" max="9984" width="11.42578125" style="1"/>
    <col min="9985" max="9985" width="6.85546875" style="1" customWidth="1"/>
    <col min="9986" max="9986" width="32.7109375" style="1" customWidth="1"/>
    <col min="9987" max="9987" width="15.28515625" style="1" bestFit="1" customWidth="1"/>
    <col min="9988" max="9988" width="13.7109375" style="1" bestFit="1" customWidth="1"/>
    <col min="9989" max="9989" width="13.28515625" style="1" bestFit="1" customWidth="1"/>
    <col min="9990" max="9990" width="12.7109375" style="1" bestFit="1" customWidth="1"/>
    <col min="9991" max="9991" width="11.42578125" style="1"/>
    <col min="9992" max="9992" width="11.5703125" style="1" bestFit="1" customWidth="1"/>
    <col min="9993" max="9993" width="11.7109375" style="1" bestFit="1" customWidth="1"/>
    <col min="9994" max="9994" width="13.28515625" style="1" bestFit="1" customWidth="1"/>
    <col min="9995" max="9996" width="14" style="1" customWidth="1"/>
    <col min="9997" max="9997" width="17.140625" style="1" customWidth="1"/>
    <col min="9998" max="10000" width="11.42578125" style="1"/>
    <col min="10001" max="10001" width="12.28515625" style="1" bestFit="1" customWidth="1"/>
    <col min="10002" max="10002" width="11.42578125" style="1"/>
    <col min="10003" max="10003" width="15.42578125" style="1" customWidth="1"/>
    <col min="10004" max="10004" width="15.28515625" style="1" bestFit="1" customWidth="1"/>
    <col min="10005" max="10240" width="11.42578125" style="1"/>
    <col min="10241" max="10241" width="6.85546875" style="1" customWidth="1"/>
    <col min="10242" max="10242" width="32.7109375" style="1" customWidth="1"/>
    <col min="10243" max="10243" width="15.28515625" style="1" bestFit="1" customWidth="1"/>
    <col min="10244" max="10244" width="13.7109375" style="1" bestFit="1" customWidth="1"/>
    <col min="10245" max="10245" width="13.28515625" style="1" bestFit="1" customWidth="1"/>
    <col min="10246" max="10246" width="12.7109375" style="1" bestFit="1" customWidth="1"/>
    <col min="10247" max="10247" width="11.42578125" style="1"/>
    <col min="10248" max="10248" width="11.5703125" style="1" bestFit="1" customWidth="1"/>
    <col min="10249" max="10249" width="11.7109375" style="1" bestFit="1" customWidth="1"/>
    <col min="10250" max="10250" width="13.28515625" style="1" bestFit="1" customWidth="1"/>
    <col min="10251" max="10252" width="14" style="1" customWidth="1"/>
    <col min="10253" max="10253" width="17.140625" style="1" customWidth="1"/>
    <col min="10254" max="10256" width="11.42578125" style="1"/>
    <col min="10257" max="10257" width="12.28515625" style="1" bestFit="1" customWidth="1"/>
    <col min="10258" max="10258" width="11.42578125" style="1"/>
    <col min="10259" max="10259" width="15.42578125" style="1" customWidth="1"/>
    <col min="10260" max="10260" width="15.28515625" style="1" bestFit="1" customWidth="1"/>
    <col min="10261" max="10496" width="11.42578125" style="1"/>
    <col min="10497" max="10497" width="6.85546875" style="1" customWidth="1"/>
    <col min="10498" max="10498" width="32.7109375" style="1" customWidth="1"/>
    <col min="10499" max="10499" width="15.28515625" style="1" bestFit="1" customWidth="1"/>
    <col min="10500" max="10500" width="13.7109375" style="1" bestFit="1" customWidth="1"/>
    <col min="10501" max="10501" width="13.28515625" style="1" bestFit="1" customWidth="1"/>
    <col min="10502" max="10502" width="12.7109375" style="1" bestFit="1" customWidth="1"/>
    <col min="10503" max="10503" width="11.42578125" style="1"/>
    <col min="10504" max="10504" width="11.5703125" style="1" bestFit="1" customWidth="1"/>
    <col min="10505" max="10505" width="11.7109375" style="1" bestFit="1" customWidth="1"/>
    <col min="10506" max="10506" width="13.28515625" style="1" bestFit="1" customWidth="1"/>
    <col min="10507" max="10508" width="14" style="1" customWidth="1"/>
    <col min="10509" max="10509" width="17.140625" style="1" customWidth="1"/>
    <col min="10510" max="10512" width="11.42578125" style="1"/>
    <col min="10513" max="10513" width="12.28515625" style="1" bestFit="1" customWidth="1"/>
    <col min="10514" max="10514" width="11.42578125" style="1"/>
    <col min="10515" max="10515" width="15.42578125" style="1" customWidth="1"/>
    <col min="10516" max="10516" width="15.28515625" style="1" bestFit="1" customWidth="1"/>
    <col min="10517" max="10752" width="11.42578125" style="1"/>
    <col min="10753" max="10753" width="6.85546875" style="1" customWidth="1"/>
    <col min="10754" max="10754" width="32.7109375" style="1" customWidth="1"/>
    <col min="10755" max="10755" width="15.28515625" style="1" bestFit="1" customWidth="1"/>
    <col min="10756" max="10756" width="13.7109375" style="1" bestFit="1" customWidth="1"/>
    <col min="10757" max="10757" width="13.28515625" style="1" bestFit="1" customWidth="1"/>
    <col min="10758" max="10758" width="12.7109375" style="1" bestFit="1" customWidth="1"/>
    <col min="10759" max="10759" width="11.42578125" style="1"/>
    <col min="10760" max="10760" width="11.5703125" style="1" bestFit="1" customWidth="1"/>
    <col min="10761" max="10761" width="11.7109375" style="1" bestFit="1" customWidth="1"/>
    <col min="10762" max="10762" width="13.28515625" style="1" bestFit="1" customWidth="1"/>
    <col min="10763" max="10764" width="14" style="1" customWidth="1"/>
    <col min="10765" max="10765" width="17.140625" style="1" customWidth="1"/>
    <col min="10766" max="10768" width="11.42578125" style="1"/>
    <col min="10769" max="10769" width="12.28515625" style="1" bestFit="1" customWidth="1"/>
    <col min="10770" max="10770" width="11.42578125" style="1"/>
    <col min="10771" max="10771" width="15.42578125" style="1" customWidth="1"/>
    <col min="10772" max="10772" width="15.28515625" style="1" bestFit="1" customWidth="1"/>
    <col min="10773" max="11008" width="11.42578125" style="1"/>
    <col min="11009" max="11009" width="6.85546875" style="1" customWidth="1"/>
    <col min="11010" max="11010" width="32.7109375" style="1" customWidth="1"/>
    <col min="11011" max="11011" width="15.28515625" style="1" bestFit="1" customWidth="1"/>
    <col min="11012" max="11012" width="13.7109375" style="1" bestFit="1" customWidth="1"/>
    <col min="11013" max="11013" width="13.28515625" style="1" bestFit="1" customWidth="1"/>
    <col min="11014" max="11014" width="12.7109375" style="1" bestFit="1" customWidth="1"/>
    <col min="11015" max="11015" width="11.42578125" style="1"/>
    <col min="11016" max="11016" width="11.5703125" style="1" bestFit="1" customWidth="1"/>
    <col min="11017" max="11017" width="11.7109375" style="1" bestFit="1" customWidth="1"/>
    <col min="11018" max="11018" width="13.28515625" style="1" bestFit="1" customWidth="1"/>
    <col min="11019" max="11020" width="14" style="1" customWidth="1"/>
    <col min="11021" max="11021" width="17.140625" style="1" customWidth="1"/>
    <col min="11022" max="11024" width="11.42578125" style="1"/>
    <col min="11025" max="11025" width="12.28515625" style="1" bestFit="1" customWidth="1"/>
    <col min="11026" max="11026" width="11.42578125" style="1"/>
    <col min="11027" max="11027" width="15.42578125" style="1" customWidth="1"/>
    <col min="11028" max="11028" width="15.28515625" style="1" bestFit="1" customWidth="1"/>
    <col min="11029" max="11264" width="11.42578125" style="1"/>
    <col min="11265" max="11265" width="6.85546875" style="1" customWidth="1"/>
    <col min="11266" max="11266" width="32.7109375" style="1" customWidth="1"/>
    <col min="11267" max="11267" width="15.28515625" style="1" bestFit="1" customWidth="1"/>
    <col min="11268" max="11268" width="13.7109375" style="1" bestFit="1" customWidth="1"/>
    <col min="11269" max="11269" width="13.28515625" style="1" bestFit="1" customWidth="1"/>
    <col min="11270" max="11270" width="12.7109375" style="1" bestFit="1" customWidth="1"/>
    <col min="11271" max="11271" width="11.42578125" style="1"/>
    <col min="11272" max="11272" width="11.5703125" style="1" bestFit="1" customWidth="1"/>
    <col min="11273" max="11273" width="11.7109375" style="1" bestFit="1" customWidth="1"/>
    <col min="11274" max="11274" width="13.28515625" style="1" bestFit="1" customWidth="1"/>
    <col min="11275" max="11276" width="14" style="1" customWidth="1"/>
    <col min="11277" max="11277" width="17.140625" style="1" customWidth="1"/>
    <col min="11278" max="11280" width="11.42578125" style="1"/>
    <col min="11281" max="11281" width="12.28515625" style="1" bestFit="1" customWidth="1"/>
    <col min="11282" max="11282" width="11.42578125" style="1"/>
    <col min="11283" max="11283" width="15.42578125" style="1" customWidth="1"/>
    <col min="11284" max="11284" width="15.28515625" style="1" bestFit="1" customWidth="1"/>
    <col min="11285" max="11520" width="11.42578125" style="1"/>
    <col min="11521" max="11521" width="6.85546875" style="1" customWidth="1"/>
    <col min="11522" max="11522" width="32.7109375" style="1" customWidth="1"/>
    <col min="11523" max="11523" width="15.28515625" style="1" bestFit="1" customWidth="1"/>
    <col min="11524" max="11524" width="13.7109375" style="1" bestFit="1" customWidth="1"/>
    <col min="11525" max="11525" width="13.28515625" style="1" bestFit="1" customWidth="1"/>
    <col min="11526" max="11526" width="12.7109375" style="1" bestFit="1" customWidth="1"/>
    <col min="11527" max="11527" width="11.42578125" style="1"/>
    <col min="11528" max="11528" width="11.5703125" style="1" bestFit="1" customWidth="1"/>
    <col min="11529" max="11529" width="11.7109375" style="1" bestFit="1" customWidth="1"/>
    <col min="11530" max="11530" width="13.28515625" style="1" bestFit="1" customWidth="1"/>
    <col min="11531" max="11532" width="14" style="1" customWidth="1"/>
    <col min="11533" max="11533" width="17.140625" style="1" customWidth="1"/>
    <col min="11534" max="11536" width="11.42578125" style="1"/>
    <col min="11537" max="11537" width="12.28515625" style="1" bestFit="1" customWidth="1"/>
    <col min="11538" max="11538" width="11.42578125" style="1"/>
    <col min="11539" max="11539" width="15.42578125" style="1" customWidth="1"/>
    <col min="11540" max="11540" width="15.28515625" style="1" bestFit="1" customWidth="1"/>
    <col min="11541" max="11776" width="11.42578125" style="1"/>
    <col min="11777" max="11777" width="6.85546875" style="1" customWidth="1"/>
    <col min="11778" max="11778" width="32.7109375" style="1" customWidth="1"/>
    <col min="11779" max="11779" width="15.28515625" style="1" bestFit="1" customWidth="1"/>
    <col min="11780" max="11780" width="13.7109375" style="1" bestFit="1" customWidth="1"/>
    <col min="11781" max="11781" width="13.28515625" style="1" bestFit="1" customWidth="1"/>
    <col min="11782" max="11782" width="12.7109375" style="1" bestFit="1" customWidth="1"/>
    <col min="11783" max="11783" width="11.42578125" style="1"/>
    <col min="11784" max="11784" width="11.5703125" style="1" bestFit="1" customWidth="1"/>
    <col min="11785" max="11785" width="11.7109375" style="1" bestFit="1" customWidth="1"/>
    <col min="11786" max="11786" width="13.28515625" style="1" bestFit="1" customWidth="1"/>
    <col min="11787" max="11788" width="14" style="1" customWidth="1"/>
    <col min="11789" max="11789" width="17.140625" style="1" customWidth="1"/>
    <col min="11790" max="11792" width="11.42578125" style="1"/>
    <col min="11793" max="11793" width="12.28515625" style="1" bestFit="1" customWidth="1"/>
    <col min="11794" max="11794" width="11.42578125" style="1"/>
    <col min="11795" max="11795" width="15.42578125" style="1" customWidth="1"/>
    <col min="11796" max="11796" width="15.28515625" style="1" bestFit="1" customWidth="1"/>
    <col min="11797" max="12032" width="11.42578125" style="1"/>
    <col min="12033" max="12033" width="6.85546875" style="1" customWidth="1"/>
    <col min="12034" max="12034" width="32.7109375" style="1" customWidth="1"/>
    <col min="12035" max="12035" width="15.28515625" style="1" bestFit="1" customWidth="1"/>
    <col min="12036" max="12036" width="13.7109375" style="1" bestFit="1" customWidth="1"/>
    <col min="12037" max="12037" width="13.28515625" style="1" bestFit="1" customWidth="1"/>
    <col min="12038" max="12038" width="12.7109375" style="1" bestFit="1" customWidth="1"/>
    <col min="12039" max="12039" width="11.42578125" style="1"/>
    <col min="12040" max="12040" width="11.5703125" style="1" bestFit="1" customWidth="1"/>
    <col min="12041" max="12041" width="11.7109375" style="1" bestFit="1" customWidth="1"/>
    <col min="12042" max="12042" width="13.28515625" style="1" bestFit="1" customWidth="1"/>
    <col min="12043" max="12044" width="14" style="1" customWidth="1"/>
    <col min="12045" max="12045" width="17.140625" style="1" customWidth="1"/>
    <col min="12046" max="12048" width="11.42578125" style="1"/>
    <col min="12049" max="12049" width="12.28515625" style="1" bestFit="1" customWidth="1"/>
    <col min="12050" max="12050" width="11.42578125" style="1"/>
    <col min="12051" max="12051" width="15.42578125" style="1" customWidth="1"/>
    <col min="12052" max="12052" width="15.28515625" style="1" bestFit="1" customWidth="1"/>
    <col min="12053" max="12288" width="11.42578125" style="1"/>
    <col min="12289" max="12289" width="6.85546875" style="1" customWidth="1"/>
    <col min="12290" max="12290" width="32.7109375" style="1" customWidth="1"/>
    <col min="12291" max="12291" width="15.28515625" style="1" bestFit="1" customWidth="1"/>
    <col min="12292" max="12292" width="13.7109375" style="1" bestFit="1" customWidth="1"/>
    <col min="12293" max="12293" width="13.28515625" style="1" bestFit="1" customWidth="1"/>
    <col min="12294" max="12294" width="12.7109375" style="1" bestFit="1" customWidth="1"/>
    <col min="12295" max="12295" width="11.42578125" style="1"/>
    <col min="12296" max="12296" width="11.5703125" style="1" bestFit="1" customWidth="1"/>
    <col min="12297" max="12297" width="11.7109375" style="1" bestFit="1" customWidth="1"/>
    <col min="12298" max="12298" width="13.28515625" style="1" bestFit="1" customWidth="1"/>
    <col min="12299" max="12300" width="14" style="1" customWidth="1"/>
    <col min="12301" max="12301" width="17.140625" style="1" customWidth="1"/>
    <col min="12302" max="12304" width="11.42578125" style="1"/>
    <col min="12305" max="12305" width="12.28515625" style="1" bestFit="1" customWidth="1"/>
    <col min="12306" max="12306" width="11.42578125" style="1"/>
    <col min="12307" max="12307" width="15.42578125" style="1" customWidth="1"/>
    <col min="12308" max="12308" width="15.28515625" style="1" bestFit="1" customWidth="1"/>
    <col min="12309" max="12544" width="11.42578125" style="1"/>
    <col min="12545" max="12545" width="6.85546875" style="1" customWidth="1"/>
    <col min="12546" max="12546" width="32.7109375" style="1" customWidth="1"/>
    <col min="12547" max="12547" width="15.28515625" style="1" bestFit="1" customWidth="1"/>
    <col min="12548" max="12548" width="13.7109375" style="1" bestFit="1" customWidth="1"/>
    <col min="12549" max="12549" width="13.28515625" style="1" bestFit="1" customWidth="1"/>
    <col min="12550" max="12550" width="12.7109375" style="1" bestFit="1" customWidth="1"/>
    <col min="12551" max="12551" width="11.42578125" style="1"/>
    <col min="12552" max="12552" width="11.5703125" style="1" bestFit="1" customWidth="1"/>
    <col min="12553" max="12553" width="11.7109375" style="1" bestFit="1" customWidth="1"/>
    <col min="12554" max="12554" width="13.28515625" style="1" bestFit="1" customWidth="1"/>
    <col min="12555" max="12556" width="14" style="1" customWidth="1"/>
    <col min="12557" max="12557" width="17.140625" style="1" customWidth="1"/>
    <col min="12558" max="12560" width="11.42578125" style="1"/>
    <col min="12561" max="12561" width="12.28515625" style="1" bestFit="1" customWidth="1"/>
    <col min="12562" max="12562" width="11.42578125" style="1"/>
    <col min="12563" max="12563" width="15.42578125" style="1" customWidth="1"/>
    <col min="12564" max="12564" width="15.28515625" style="1" bestFit="1" customWidth="1"/>
    <col min="12565" max="12800" width="11.42578125" style="1"/>
    <col min="12801" max="12801" width="6.85546875" style="1" customWidth="1"/>
    <col min="12802" max="12802" width="32.7109375" style="1" customWidth="1"/>
    <col min="12803" max="12803" width="15.28515625" style="1" bestFit="1" customWidth="1"/>
    <col min="12804" max="12804" width="13.7109375" style="1" bestFit="1" customWidth="1"/>
    <col min="12805" max="12805" width="13.28515625" style="1" bestFit="1" customWidth="1"/>
    <col min="12806" max="12806" width="12.7109375" style="1" bestFit="1" customWidth="1"/>
    <col min="12807" max="12807" width="11.42578125" style="1"/>
    <col min="12808" max="12808" width="11.5703125" style="1" bestFit="1" customWidth="1"/>
    <col min="12809" max="12809" width="11.7109375" style="1" bestFit="1" customWidth="1"/>
    <col min="12810" max="12810" width="13.28515625" style="1" bestFit="1" customWidth="1"/>
    <col min="12811" max="12812" width="14" style="1" customWidth="1"/>
    <col min="12813" max="12813" width="17.140625" style="1" customWidth="1"/>
    <col min="12814" max="12816" width="11.42578125" style="1"/>
    <col min="12817" max="12817" width="12.28515625" style="1" bestFit="1" customWidth="1"/>
    <col min="12818" max="12818" width="11.42578125" style="1"/>
    <col min="12819" max="12819" width="15.42578125" style="1" customWidth="1"/>
    <col min="12820" max="12820" width="15.28515625" style="1" bestFit="1" customWidth="1"/>
    <col min="12821" max="13056" width="11.42578125" style="1"/>
    <col min="13057" max="13057" width="6.85546875" style="1" customWidth="1"/>
    <col min="13058" max="13058" width="32.7109375" style="1" customWidth="1"/>
    <col min="13059" max="13059" width="15.28515625" style="1" bestFit="1" customWidth="1"/>
    <col min="13060" max="13060" width="13.7109375" style="1" bestFit="1" customWidth="1"/>
    <col min="13061" max="13061" width="13.28515625" style="1" bestFit="1" customWidth="1"/>
    <col min="13062" max="13062" width="12.7109375" style="1" bestFit="1" customWidth="1"/>
    <col min="13063" max="13063" width="11.42578125" style="1"/>
    <col min="13064" max="13064" width="11.5703125" style="1" bestFit="1" customWidth="1"/>
    <col min="13065" max="13065" width="11.7109375" style="1" bestFit="1" customWidth="1"/>
    <col min="13066" max="13066" width="13.28515625" style="1" bestFit="1" customWidth="1"/>
    <col min="13067" max="13068" width="14" style="1" customWidth="1"/>
    <col min="13069" max="13069" width="17.140625" style="1" customWidth="1"/>
    <col min="13070" max="13072" width="11.42578125" style="1"/>
    <col min="13073" max="13073" width="12.28515625" style="1" bestFit="1" customWidth="1"/>
    <col min="13074" max="13074" width="11.42578125" style="1"/>
    <col min="13075" max="13075" width="15.42578125" style="1" customWidth="1"/>
    <col min="13076" max="13076" width="15.28515625" style="1" bestFit="1" customWidth="1"/>
    <col min="13077" max="13312" width="11.42578125" style="1"/>
    <col min="13313" max="13313" width="6.85546875" style="1" customWidth="1"/>
    <col min="13314" max="13314" width="32.7109375" style="1" customWidth="1"/>
    <col min="13315" max="13315" width="15.28515625" style="1" bestFit="1" customWidth="1"/>
    <col min="13316" max="13316" width="13.7109375" style="1" bestFit="1" customWidth="1"/>
    <col min="13317" max="13317" width="13.28515625" style="1" bestFit="1" customWidth="1"/>
    <col min="13318" max="13318" width="12.7109375" style="1" bestFit="1" customWidth="1"/>
    <col min="13319" max="13319" width="11.42578125" style="1"/>
    <col min="13320" max="13320" width="11.5703125" style="1" bestFit="1" customWidth="1"/>
    <col min="13321" max="13321" width="11.7109375" style="1" bestFit="1" customWidth="1"/>
    <col min="13322" max="13322" width="13.28515625" style="1" bestFit="1" customWidth="1"/>
    <col min="13323" max="13324" width="14" style="1" customWidth="1"/>
    <col min="13325" max="13325" width="17.140625" style="1" customWidth="1"/>
    <col min="13326" max="13328" width="11.42578125" style="1"/>
    <col min="13329" max="13329" width="12.28515625" style="1" bestFit="1" customWidth="1"/>
    <col min="13330" max="13330" width="11.42578125" style="1"/>
    <col min="13331" max="13331" width="15.42578125" style="1" customWidth="1"/>
    <col min="13332" max="13332" width="15.28515625" style="1" bestFit="1" customWidth="1"/>
    <col min="13333" max="13568" width="11.42578125" style="1"/>
    <col min="13569" max="13569" width="6.85546875" style="1" customWidth="1"/>
    <col min="13570" max="13570" width="32.7109375" style="1" customWidth="1"/>
    <col min="13571" max="13571" width="15.28515625" style="1" bestFit="1" customWidth="1"/>
    <col min="13572" max="13572" width="13.7109375" style="1" bestFit="1" customWidth="1"/>
    <col min="13573" max="13573" width="13.28515625" style="1" bestFit="1" customWidth="1"/>
    <col min="13574" max="13574" width="12.7109375" style="1" bestFit="1" customWidth="1"/>
    <col min="13575" max="13575" width="11.42578125" style="1"/>
    <col min="13576" max="13576" width="11.5703125" style="1" bestFit="1" customWidth="1"/>
    <col min="13577" max="13577" width="11.7109375" style="1" bestFit="1" customWidth="1"/>
    <col min="13578" max="13578" width="13.28515625" style="1" bestFit="1" customWidth="1"/>
    <col min="13579" max="13580" width="14" style="1" customWidth="1"/>
    <col min="13581" max="13581" width="17.140625" style="1" customWidth="1"/>
    <col min="13582" max="13584" width="11.42578125" style="1"/>
    <col min="13585" max="13585" width="12.28515625" style="1" bestFit="1" customWidth="1"/>
    <col min="13586" max="13586" width="11.42578125" style="1"/>
    <col min="13587" max="13587" width="15.42578125" style="1" customWidth="1"/>
    <col min="13588" max="13588" width="15.28515625" style="1" bestFit="1" customWidth="1"/>
    <col min="13589" max="13824" width="11.42578125" style="1"/>
    <col min="13825" max="13825" width="6.85546875" style="1" customWidth="1"/>
    <col min="13826" max="13826" width="32.7109375" style="1" customWidth="1"/>
    <col min="13827" max="13827" width="15.28515625" style="1" bestFit="1" customWidth="1"/>
    <col min="13828" max="13828" width="13.7109375" style="1" bestFit="1" customWidth="1"/>
    <col min="13829" max="13829" width="13.28515625" style="1" bestFit="1" customWidth="1"/>
    <col min="13830" max="13830" width="12.7109375" style="1" bestFit="1" customWidth="1"/>
    <col min="13831" max="13831" width="11.42578125" style="1"/>
    <col min="13832" max="13832" width="11.5703125" style="1" bestFit="1" customWidth="1"/>
    <col min="13833" max="13833" width="11.7109375" style="1" bestFit="1" customWidth="1"/>
    <col min="13834" max="13834" width="13.28515625" style="1" bestFit="1" customWidth="1"/>
    <col min="13835" max="13836" width="14" style="1" customWidth="1"/>
    <col min="13837" max="13837" width="17.140625" style="1" customWidth="1"/>
    <col min="13838" max="13840" width="11.42578125" style="1"/>
    <col min="13841" max="13841" width="12.28515625" style="1" bestFit="1" customWidth="1"/>
    <col min="13842" max="13842" width="11.42578125" style="1"/>
    <col min="13843" max="13843" width="15.42578125" style="1" customWidth="1"/>
    <col min="13844" max="13844" width="15.28515625" style="1" bestFit="1" customWidth="1"/>
    <col min="13845" max="14080" width="11.42578125" style="1"/>
    <col min="14081" max="14081" width="6.85546875" style="1" customWidth="1"/>
    <col min="14082" max="14082" width="32.7109375" style="1" customWidth="1"/>
    <col min="14083" max="14083" width="15.28515625" style="1" bestFit="1" customWidth="1"/>
    <col min="14084" max="14084" width="13.7109375" style="1" bestFit="1" customWidth="1"/>
    <col min="14085" max="14085" width="13.28515625" style="1" bestFit="1" customWidth="1"/>
    <col min="14086" max="14086" width="12.7109375" style="1" bestFit="1" customWidth="1"/>
    <col min="14087" max="14087" width="11.42578125" style="1"/>
    <col min="14088" max="14088" width="11.5703125" style="1" bestFit="1" customWidth="1"/>
    <col min="14089" max="14089" width="11.7109375" style="1" bestFit="1" customWidth="1"/>
    <col min="14090" max="14090" width="13.28515625" style="1" bestFit="1" customWidth="1"/>
    <col min="14091" max="14092" width="14" style="1" customWidth="1"/>
    <col min="14093" max="14093" width="17.140625" style="1" customWidth="1"/>
    <col min="14094" max="14096" width="11.42578125" style="1"/>
    <col min="14097" max="14097" width="12.28515625" style="1" bestFit="1" customWidth="1"/>
    <col min="14098" max="14098" width="11.42578125" style="1"/>
    <col min="14099" max="14099" width="15.42578125" style="1" customWidth="1"/>
    <col min="14100" max="14100" width="15.28515625" style="1" bestFit="1" customWidth="1"/>
    <col min="14101" max="14336" width="11.42578125" style="1"/>
    <col min="14337" max="14337" width="6.85546875" style="1" customWidth="1"/>
    <col min="14338" max="14338" width="32.7109375" style="1" customWidth="1"/>
    <col min="14339" max="14339" width="15.28515625" style="1" bestFit="1" customWidth="1"/>
    <col min="14340" max="14340" width="13.7109375" style="1" bestFit="1" customWidth="1"/>
    <col min="14341" max="14341" width="13.28515625" style="1" bestFit="1" customWidth="1"/>
    <col min="14342" max="14342" width="12.7109375" style="1" bestFit="1" customWidth="1"/>
    <col min="14343" max="14343" width="11.42578125" style="1"/>
    <col min="14344" max="14344" width="11.5703125" style="1" bestFit="1" customWidth="1"/>
    <col min="14345" max="14345" width="11.7109375" style="1" bestFit="1" customWidth="1"/>
    <col min="14346" max="14346" width="13.28515625" style="1" bestFit="1" customWidth="1"/>
    <col min="14347" max="14348" width="14" style="1" customWidth="1"/>
    <col min="14349" max="14349" width="17.140625" style="1" customWidth="1"/>
    <col min="14350" max="14352" width="11.42578125" style="1"/>
    <col min="14353" max="14353" width="12.28515625" style="1" bestFit="1" customWidth="1"/>
    <col min="14354" max="14354" width="11.42578125" style="1"/>
    <col min="14355" max="14355" width="15.42578125" style="1" customWidth="1"/>
    <col min="14356" max="14356" width="15.28515625" style="1" bestFit="1" customWidth="1"/>
    <col min="14357" max="14592" width="11.42578125" style="1"/>
    <col min="14593" max="14593" width="6.85546875" style="1" customWidth="1"/>
    <col min="14594" max="14594" width="32.7109375" style="1" customWidth="1"/>
    <col min="14595" max="14595" width="15.28515625" style="1" bestFit="1" customWidth="1"/>
    <col min="14596" max="14596" width="13.7109375" style="1" bestFit="1" customWidth="1"/>
    <col min="14597" max="14597" width="13.28515625" style="1" bestFit="1" customWidth="1"/>
    <col min="14598" max="14598" width="12.7109375" style="1" bestFit="1" customWidth="1"/>
    <col min="14599" max="14599" width="11.42578125" style="1"/>
    <col min="14600" max="14600" width="11.5703125" style="1" bestFit="1" customWidth="1"/>
    <col min="14601" max="14601" width="11.7109375" style="1" bestFit="1" customWidth="1"/>
    <col min="14602" max="14602" width="13.28515625" style="1" bestFit="1" customWidth="1"/>
    <col min="14603" max="14604" width="14" style="1" customWidth="1"/>
    <col min="14605" max="14605" width="17.140625" style="1" customWidth="1"/>
    <col min="14606" max="14608" width="11.42578125" style="1"/>
    <col min="14609" max="14609" width="12.28515625" style="1" bestFit="1" customWidth="1"/>
    <col min="14610" max="14610" width="11.42578125" style="1"/>
    <col min="14611" max="14611" width="15.42578125" style="1" customWidth="1"/>
    <col min="14612" max="14612" width="15.28515625" style="1" bestFit="1" customWidth="1"/>
    <col min="14613" max="14848" width="11.42578125" style="1"/>
    <col min="14849" max="14849" width="6.85546875" style="1" customWidth="1"/>
    <col min="14850" max="14850" width="32.7109375" style="1" customWidth="1"/>
    <col min="14851" max="14851" width="15.28515625" style="1" bestFit="1" customWidth="1"/>
    <col min="14852" max="14852" width="13.7109375" style="1" bestFit="1" customWidth="1"/>
    <col min="14853" max="14853" width="13.28515625" style="1" bestFit="1" customWidth="1"/>
    <col min="14854" max="14854" width="12.7109375" style="1" bestFit="1" customWidth="1"/>
    <col min="14855" max="14855" width="11.42578125" style="1"/>
    <col min="14856" max="14856" width="11.5703125" style="1" bestFit="1" customWidth="1"/>
    <col min="14857" max="14857" width="11.7109375" style="1" bestFit="1" customWidth="1"/>
    <col min="14858" max="14858" width="13.28515625" style="1" bestFit="1" customWidth="1"/>
    <col min="14859" max="14860" width="14" style="1" customWidth="1"/>
    <col min="14861" max="14861" width="17.140625" style="1" customWidth="1"/>
    <col min="14862" max="14864" width="11.42578125" style="1"/>
    <col min="14865" max="14865" width="12.28515625" style="1" bestFit="1" customWidth="1"/>
    <col min="14866" max="14866" width="11.42578125" style="1"/>
    <col min="14867" max="14867" width="15.42578125" style="1" customWidth="1"/>
    <col min="14868" max="14868" width="15.28515625" style="1" bestFit="1" customWidth="1"/>
    <col min="14869" max="15104" width="11.42578125" style="1"/>
    <col min="15105" max="15105" width="6.85546875" style="1" customWidth="1"/>
    <col min="15106" max="15106" width="32.7109375" style="1" customWidth="1"/>
    <col min="15107" max="15107" width="15.28515625" style="1" bestFit="1" customWidth="1"/>
    <col min="15108" max="15108" width="13.7109375" style="1" bestFit="1" customWidth="1"/>
    <col min="15109" max="15109" width="13.28515625" style="1" bestFit="1" customWidth="1"/>
    <col min="15110" max="15110" width="12.7109375" style="1" bestFit="1" customWidth="1"/>
    <col min="15111" max="15111" width="11.42578125" style="1"/>
    <col min="15112" max="15112" width="11.5703125" style="1" bestFit="1" customWidth="1"/>
    <col min="15113" max="15113" width="11.7109375" style="1" bestFit="1" customWidth="1"/>
    <col min="15114" max="15114" width="13.28515625" style="1" bestFit="1" customWidth="1"/>
    <col min="15115" max="15116" width="14" style="1" customWidth="1"/>
    <col min="15117" max="15117" width="17.140625" style="1" customWidth="1"/>
    <col min="15118" max="15120" width="11.42578125" style="1"/>
    <col min="15121" max="15121" width="12.28515625" style="1" bestFit="1" customWidth="1"/>
    <col min="15122" max="15122" width="11.42578125" style="1"/>
    <col min="15123" max="15123" width="15.42578125" style="1" customWidth="1"/>
    <col min="15124" max="15124" width="15.28515625" style="1" bestFit="1" customWidth="1"/>
    <col min="15125" max="15360" width="11.42578125" style="1"/>
    <col min="15361" max="15361" width="6.85546875" style="1" customWidth="1"/>
    <col min="15362" max="15362" width="32.7109375" style="1" customWidth="1"/>
    <col min="15363" max="15363" width="15.28515625" style="1" bestFit="1" customWidth="1"/>
    <col min="15364" max="15364" width="13.7109375" style="1" bestFit="1" customWidth="1"/>
    <col min="15365" max="15365" width="13.28515625" style="1" bestFit="1" customWidth="1"/>
    <col min="15366" max="15366" width="12.7109375" style="1" bestFit="1" customWidth="1"/>
    <col min="15367" max="15367" width="11.42578125" style="1"/>
    <col min="15368" max="15368" width="11.5703125" style="1" bestFit="1" customWidth="1"/>
    <col min="15369" max="15369" width="11.7109375" style="1" bestFit="1" customWidth="1"/>
    <col min="15370" max="15370" width="13.28515625" style="1" bestFit="1" customWidth="1"/>
    <col min="15371" max="15372" width="14" style="1" customWidth="1"/>
    <col min="15373" max="15373" width="17.140625" style="1" customWidth="1"/>
    <col min="15374" max="15376" width="11.42578125" style="1"/>
    <col min="15377" max="15377" width="12.28515625" style="1" bestFit="1" customWidth="1"/>
    <col min="15378" max="15378" width="11.42578125" style="1"/>
    <col min="15379" max="15379" width="15.42578125" style="1" customWidth="1"/>
    <col min="15380" max="15380" width="15.28515625" style="1" bestFit="1" customWidth="1"/>
    <col min="15381" max="15616" width="11.42578125" style="1"/>
    <col min="15617" max="15617" width="6.85546875" style="1" customWidth="1"/>
    <col min="15618" max="15618" width="32.7109375" style="1" customWidth="1"/>
    <col min="15619" max="15619" width="15.28515625" style="1" bestFit="1" customWidth="1"/>
    <col min="15620" max="15620" width="13.7109375" style="1" bestFit="1" customWidth="1"/>
    <col min="15621" max="15621" width="13.28515625" style="1" bestFit="1" customWidth="1"/>
    <col min="15622" max="15622" width="12.7109375" style="1" bestFit="1" customWidth="1"/>
    <col min="15623" max="15623" width="11.42578125" style="1"/>
    <col min="15624" max="15624" width="11.5703125" style="1" bestFit="1" customWidth="1"/>
    <col min="15625" max="15625" width="11.7109375" style="1" bestFit="1" customWidth="1"/>
    <col min="15626" max="15626" width="13.28515625" style="1" bestFit="1" customWidth="1"/>
    <col min="15627" max="15628" width="14" style="1" customWidth="1"/>
    <col min="15629" max="15629" width="17.140625" style="1" customWidth="1"/>
    <col min="15630" max="15632" width="11.42578125" style="1"/>
    <col min="15633" max="15633" width="12.28515625" style="1" bestFit="1" customWidth="1"/>
    <col min="15634" max="15634" width="11.42578125" style="1"/>
    <col min="15635" max="15635" width="15.42578125" style="1" customWidth="1"/>
    <col min="15636" max="15636" width="15.28515625" style="1" bestFit="1" customWidth="1"/>
    <col min="15637" max="15872" width="11.42578125" style="1"/>
    <col min="15873" max="15873" width="6.85546875" style="1" customWidth="1"/>
    <col min="15874" max="15874" width="32.7109375" style="1" customWidth="1"/>
    <col min="15875" max="15875" width="15.28515625" style="1" bestFit="1" customWidth="1"/>
    <col min="15876" max="15876" width="13.7109375" style="1" bestFit="1" customWidth="1"/>
    <col min="15877" max="15877" width="13.28515625" style="1" bestFit="1" customWidth="1"/>
    <col min="15878" max="15878" width="12.7109375" style="1" bestFit="1" customWidth="1"/>
    <col min="15879" max="15879" width="11.42578125" style="1"/>
    <col min="15880" max="15880" width="11.5703125" style="1" bestFit="1" customWidth="1"/>
    <col min="15881" max="15881" width="11.7109375" style="1" bestFit="1" customWidth="1"/>
    <col min="15882" max="15882" width="13.28515625" style="1" bestFit="1" customWidth="1"/>
    <col min="15883" max="15884" width="14" style="1" customWidth="1"/>
    <col min="15885" max="15885" width="17.140625" style="1" customWidth="1"/>
    <col min="15886" max="15888" width="11.42578125" style="1"/>
    <col min="15889" max="15889" width="12.28515625" style="1" bestFit="1" customWidth="1"/>
    <col min="15890" max="15890" width="11.42578125" style="1"/>
    <col min="15891" max="15891" width="15.42578125" style="1" customWidth="1"/>
    <col min="15892" max="15892" width="15.28515625" style="1" bestFit="1" customWidth="1"/>
    <col min="15893" max="16128" width="11.42578125" style="1"/>
    <col min="16129" max="16129" width="6.85546875" style="1" customWidth="1"/>
    <col min="16130" max="16130" width="32.7109375" style="1" customWidth="1"/>
    <col min="16131" max="16131" width="15.28515625" style="1" bestFit="1" customWidth="1"/>
    <col min="16132" max="16132" width="13.7109375" style="1" bestFit="1" customWidth="1"/>
    <col min="16133" max="16133" width="13.28515625" style="1" bestFit="1" customWidth="1"/>
    <col min="16134" max="16134" width="12.7109375" style="1" bestFit="1" customWidth="1"/>
    <col min="16135" max="16135" width="11.42578125" style="1"/>
    <col min="16136" max="16136" width="11.5703125" style="1" bestFit="1" customWidth="1"/>
    <col min="16137" max="16137" width="11.7109375" style="1" bestFit="1" customWidth="1"/>
    <col min="16138" max="16138" width="13.28515625" style="1" bestFit="1" customWidth="1"/>
    <col min="16139" max="16140" width="14" style="1" customWidth="1"/>
    <col min="16141" max="16141" width="17.140625" style="1" customWidth="1"/>
    <col min="16142" max="16144" width="11.42578125" style="1"/>
    <col min="16145" max="16145" width="12.28515625" style="1" bestFit="1" customWidth="1"/>
    <col min="16146" max="16146" width="11.42578125" style="1"/>
    <col min="16147" max="16147" width="15.42578125" style="1" customWidth="1"/>
    <col min="16148" max="16148" width="15.28515625" style="1" bestFit="1" customWidth="1"/>
    <col min="16149" max="16384" width="11.42578125" style="1"/>
  </cols>
  <sheetData>
    <row r="1" spans="1:20" ht="16.5" x14ac:dyDescent="0.3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1:20" ht="16.5" x14ac:dyDescent="0.3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</row>
    <row r="3" spans="1:20" ht="17.25" thickBot="1" x14ac:dyDescent="0.4">
      <c r="A3" s="26" t="s">
        <v>144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8"/>
    </row>
    <row r="4" spans="1:20" ht="12.75" customHeight="1" x14ac:dyDescent="0.2">
      <c r="A4" s="2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21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19" t="s">
        <v>18</v>
      </c>
      <c r="R4" s="19" t="s">
        <v>19</v>
      </c>
      <c r="S4" s="19" t="s">
        <v>20</v>
      </c>
      <c r="T4" s="19" t="s">
        <v>21</v>
      </c>
    </row>
    <row r="5" spans="1:20" ht="13.5" thickBot="1" x14ac:dyDescent="0.25">
      <c r="A5" s="30"/>
      <c r="B5" s="20"/>
      <c r="C5" s="20" t="s">
        <v>22</v>
      </c>
      <c r="D5" s="20" t="s">
        <v>22</v>
      </c>
      <c r="E5" s="20" t="s">
        <v>22</v>
      </c>
      <c r="F5" s="20" t="s">
        <v>22</v>
      </c>
      <c r="G5" s="20" t="s">
        <v>22</v>
      </c>
      <c r="H5" s="20" t="s">
        <v>22</v>
      </c>
      <c r="I5" s="20" t="s">
        <v>22</v>
      </c>
      <c r="J5" s="20" t="s">
        <v>22</v>
      </c>
      <c r="K5" s="22" t="s">
        <v>22</v>
      </c>
      <c r="L5" s="20" t="s">
        <v>22</v>
      </c>
      <c r="M5" s="20"/>
      <c r="N5" s="20" t="s">
        <v>22</v>
      </c>
      <c r="O5" s="20" t="s">
        <v>22</v>
      </c>
      <c r="P5" s="20" t="s">
        <v>22</v>
      </c>
      <c r="Q5" s="20" t="s">
        <v>22</v>
      </c>
      <c r="R5" s="20" t="s">
        <v>22</v>
      </c>
      <c r="S5" s="20" t="s">
        <v>22</v>
      </c>
      <c r="T5" s="20" t="s">
        <v>22</v>
      </c>
    </row>
    <row r="6" spans="1:20" x14ac:dyDescent="0.2">
      <c r="A6" s="2" t="s">
        <v>23</v>
      </c>
      <c r="B6" s="3" t="s">
        <v>24</v>
      </c>
      <c r="C6" s="11">
        <v>19331207.742471494</v>
      </c>
      <c r="D6" s="11">
        <v>5684422.34736415</v>
      </c>
      <c r="E6" s="11">
        <v>1466061.0086853928</v>
      </c>
      <c r="F6" s="11">
        <v>173525.82848232723</v>
      </c>
      <c r="G6" s="11">
        <v>0</v>
      </c>
      <c r="H6" s="11">
        <v>24945.23588997126</v>
      </c>
      <c r="I6" s="11">
        <v>140039</v>
      </c>
      <c r="J6" s="11">
        <v>1073075</v>
      </c>
      <c r="K6" s="11">
        <v>396114</v>
      </c>
      <c r="L6" s="11">
        <v>21702</v>
      </c>
      <c r="M6" s="14">
        <f>SUM(C6:L6)</f>
        <v>28311092.162893333</v>
      </c>
      <c r="N6" s="12">
        <v>37117.924386863771</v>
      </c>
      <c r="O6" s="12">
        <v>1920.0391724654212</v>
      </c>
      <c r="P6" s="12">
        <v>7313.7384031186621</v>
      </c>
      <c r="Q6" s="12">
        <v>853521.32320430595</v>
      </c>
      <c r="R6" s="12">
        <v>7326.4392790039465</v>
      </c>
      <c r="S6" s="14">
        <f>SUM(N6:R6)</f>
        <v>907199.4644457578</v>
      </c>
      <c r="T6" s="14">
        <f>M6+S6</f>
        <v>29218291.627339091</v>
      </c>
    </row>
    <row r="7" spans="1:20" x14ac:dyDescent="0.2">
      <c r="A7" s="4" t="s">
        <v>25</v>
      </c>
      <c r="B7" s="5" t="s">
        <v>26</v>
      </c>
      <c r="C7" s="12">
        <v>31679429.099126223</v>
      </c>
      <c r="D7" s="12">
        <v>9315468.3929638509</v>
      </c>
      <c r="E7" s="12">
        <v>2402538.754865428</v>
      </c>
      <c r="F7" s="12">
        <v>284369.15341794404</v>
      </c>
      <c r="G7" s="12">
        <v>0</v>
      </c>
      <c r="H7" s="12">
        <v>40879.537495275501</v>
      </c>
      <c r="I7" s="12">
        <v>233000</v>
      </c>
      <c r="J7" s="12">
        <v>2304777</v>
      </c>
      <c r="K7" s="12">
        <v>850784</v>
      </c>
      <c r="L7" s="12">
        <v>36108</v>
      </c>
      <c r="M7" s="14">
        <f t="shared" ref="M7:M64" si="0">SUM(C7:L7)</f>
        <v>47147353.937868729</v>
      </c>
      <c r="N7" s="12">
        <v>60827.790461168755</v>
      </c>
      <c r="O7" s="12">
        <v>3146.5051559104877</v>
      </c>
      <c r="P7" s="12">
        <v>11985.54483908992</v>
      </c>
      <c r="Q7" s="12">
        <v>1398726.2773881021</v>
      </c>
      <c r="R7" s="12">
        <v>12006.358670406868</v>
      </c>
      <c r="S7" s="14">
        <f>SUM(N7:R7)</f>
        <v>1486692.4765146782</v>
      </c>
      <c r="T7" s="14">
        <f>M7+S7</f>
        <v>48634046.414383404</v>
      </c>
    </row>
    <row r="8" spans="1:20" x14ac:dyDescent="0.2">
      <c r="A8" s="4" t="s">
        <v>27</v>
      </c>
      <c r="B8" s="5" t="s">
        <v>28</v>
      </c>
      <c r="C8" s="12">
        <v>22434699.269751616</v>
      </c>
      <c r="D8" s="12">
        <v>6597016.9885032633</v>
      </c>
      <c r="E8" s="12">
        <v>1701426.950614335</v>
      </c>
      <c r="F8" s="12">
        <v>201384.19851453064</v>
      </c>
      <c r="G8" s="12">
        <v>0</v>
      </c>
      <c r="H8" s="12">
        <v>28950.020757108177</v>
      </c>
      <c r="I8" s="12">
        <v>173876</v>
      </c>
      <c r="J8" s="12">
        <v>1565099</v>
      </c>
      <c r="K8" s="12">
        <v>577740</v>
      </c>
      <c r="L8" s="12">
        <v>26945</v>
      </c>
      <c r="M8" s="14">
        <f t="shared" si="0"/>
        <v>33307137.428140853</v>
      </c>
      <c r="N8" s="12">
        <v>43076.950091800318</v>
      </c>
      <c r="O8" s="12">
        <v>2228.2881646223145</v>
      </c>
      <c r="P8" s="12">
        <v>8487.9084533919959</v>
      </c>
      <c r="Q8" s="12">
        <v>990548.26069345954</v>
      </c>
      <c r="R8" s="12">
        <v>8502.6483669423924</v>
      </c>
      <c r="S8" s="14">
        <f t="shared" ref="S8:S64" si="1">SUM(N8:R8)</f>
        <v>1052844.0557702165</v>
      </c>
      <c r="T8" s="14">
        <f t="shared" ref="T8:T64" si="2">M8+S8</f>
        <v>34359981.483911067</v>
      </c>
    </row>
    <row r="9" spans="1:20" x14ac:dyDescent="0.2">
      <c r="A9" s="4" t="s">
        <v>29</v>
      </c>
      <c r="B9" s="5" t="s">
        <v>30</v>
      </c>
      <c r="C9" s="12">
        <v>28753076.534350902</v>
      </c>
      <c r="D9" s="12">
        <v>8454962.2033309974</v>
      </c>
      <c r="E9" s="12">
        <v>2180606.8688685782</v>
      </c>
      <c r="F9" s="12">
        <v>258100.86433850034</v>
      </c>
      <c r="G9" s="12">
        <v>0</v>
      </c>
      <c r="H9" s="12">
        <v>37103.334994220073</v>
      </c>
      <c r="I9" s="12">
        <v>187758</v>
      </c>
      <c r="J9" s="12">
        <v>1963133</v>
      </c>
      <c r="K9" s="12">
        <v>724670</v>
      </c>
      <c r="L9" s="12">
        <v>29097</v>
      </c>
      <c r="M9" s="14">
        <f t="shared" si="0"/>
        <v>42588507.805883192</v>
      </c>
      <c r="N9" s="12">
        <v>55208.88994157048</v>
      </c>
      <c r="O9" s="12">
        <v>2855.8501884782813</v>
      </c>
      <c r="P9" s="12">
        <v>10878.393262262172</v>
      </c>
      <c r="Q9" s="12">
        <v>1269520.4695294558</v>
      </c>
      <c r="R9" s="12">
        <v>10897.284438708461</v>
      </c>
      <c r="S9" s="14">
        <f t="shared" si="1"/>
        <v>1349360.8873604753</v>
      </c>
      <c r="T9" s="14">
        <f t="shared" si="2"/>
        <v>43937868.693243667</v>
      </c>
    </row>
    <row r="10" spans="1:20" x14ac:dyDescent="0.2">
      <c r="A10" s="4" t="s">
        <v>31</v>
      </c>
      <c r="B10" s="5" t="s">
        <v>32</v>
      </c>
      <c r="C10" s="12">
        <v>120202940.37743938</v>
      </c>
      <c r="D10" s="12">
        <v>35346176.483282626</v>
      </c>
      <c r="E10" s="12">
        <v>9116080.4003738146</v>
      </c>
      <c r="F10" s="12">
        <v>1078996.9821275233</v>
      </c>
      <c r="G10" s="12">
        <v>0</v>
      </c>
      <c r="H10" s="12">
        <v>155111.40029784915</v>
      </c>
      <c r="I10" s="12">
        <v>781072</v>
      </c>
      <c r="J10" s="12">
        <v>9787255</v>
      </c>
      <c r="K10" s="12">
        <v>3612863</v>
      </c>
      <c r="L10" s="12">
        <v>121042</v>
      </c>
      <c r="M10" s="14">
        <f t="shared" si="0"/>
        <v>180201537.64352119</v>
      </c>
      <c r="N10" s="12">
        <v>230802.11601088836</v>
      </c>
      <c r="O10" s="12">
        <v>11938.951629139236</v>
      </c>
      <c r="P10" s="12">
        <v>45477.38935497385</v>
      </c>
      <c r="Q10" s="12">
        <v>5307261.4029486133</v>
      </c>
      <c r="R10" s="12">
        <v>45556.364380596591</v>
      </c>
      <c r="S10" s="14">
        <f t="shared" si="1"/>
        <v>5641036.2243242105</v>
      </c>
      <c r="T10" s="14">
        <f t="shared" si="2"/>
        <v>185842573.86784539</v>
      </c>
    </row>
    <row r="11" spans="1:20" x14ac:dyDescent="0.2">
      <c r="A11" s="4" t="s">
        <v>33</v>
      </c>
      <c r="B11" s="5" t="s">
        <v>34</v>
      </c>
      <c r="C11" s="12">
        <v>23820953.307447977</v>
      </c>
      <c r="D11" s="12">
        <v>7004650.7761063091</v>
      </c>
      <c r="E11" s="12">
        <v>1806559.1813509695</v>
      </c>
      <c r="F11" s="12">
        <v>213827.85354027079</v>
      </c>
      <c r="G11" s="12">
        <v>0</v>
      </c>
      <c r="H11" s="12">
        <v>30738.860566520918</v>
      </c>
      <c r="I11" s="12">
        <v>127067</v>
      </c>
      <c r="J11" s="12">
        <v>1048263</v>
      </c>
      <c r="K11" s="12">
        <v>386955</v>
      </c>
      <c r="L11" s="12">
        <v>19691</v>
      </c>
      <c r="M11" s="14">
        <f t="shared" si="0"/>
        <v>34458705.979012042</v>
      </c>
      <c r="N11" s="12">
        <v>45738.7016614733</v>
      </c>
      <c r="O11" s="12">
        <v>2365.9754778426664</v>
      </c>
      <c r="P11" s="12">
        <v>9012.3816020459726</v>
      </c>
      <c r="Q11" s="12">
        <v>1051754.8545242408</v>
      </c>
      <c r="R11" s="12">
        <v>9028.0323040330168</v>
      </c>
      <c r="S11" s="14">
        <f t="shared" si="1"/>
        <v>1117899.9455696356</v>
      </c>
      <c r="T11" s="14">
        <f t="shared" si="2"/>
        <v>35576605.924581677</v>
      </c>
    </row>
    <row r="12" spans="1:20" x14ac:dyDescent="0.2">
      <c r="A12" s="4" t="s">
        <v>35</v>
      </c>
      <c r="B12" s="5" t="s">
        <v>36</v>
      </c>
      <c r="C12" s="12">
        <v>18766240.753371965</v>
      </c>
      <c r="D12" s="12">
        <v>5518291.4453975558</v>
      </c>
      <c r="E12" s="12">
        <v>1423214.4320541022</v>
      </c>
      <c r="F12" s="12">
        <v>168454.4244523932</v>
      </c>
      <c r="G12" s="12">
        <v>0</v>
      </c>
      <c r="H12" s="12">
        <v>24216.195314706471</v>
      </c>
      <c r="I12" s="12">
        <v>110855</v>
      </c>
      <c r="J12" s="12">
        <v>952687</v>
      </c>
      <c r="K12" s="12">
        <v>351675</v>
      </c>
      <c r="L12" s="12">
        <v>17179</v>
      </c>
      <c r="M12" s="14">
        <f>SUM(C12:L12)</f>
        <v>27332813.250590723</v>
      </c>
      <c r="N12" s="12">
        <v>36033.129155141258</v>
      </c>
      <c r="O12" s="12">
        <v>1863.924791787711</v>
      </c>
      <c r="P12" s="12">
        <v>7099.9896906885879</v>
      </c>
      <c r="Q12" s="12">
        <v>828576.61315168242</v>
      </c>
      <c r="R12" s="12">
        <v>7112.3193753010137</v>
      </c>
      <c r="S12" s="14">
        <f t="shared" si="1"/>
        <v>880685.97616460104</v>
      </c>
      <c r="T12" s="14">
        <f t="shared" si="2"/>
        <v>28213499.226755325</v>
      </c>
    </row>
    <row r="13" spans="1:20" x14ac:dyDescent="0.2">
      <c r="A13" s="4" t="s">
        <v>37</v>
      </c>
      <c r="B13" s="5" t="s">
        <v>38</v>
      </c>
      <c r="C13" s="12">
        <v>57854130.790769674</v>
      </c>
      <c r="D13" s="12">
        <v>17012248.708695211</v>
      </c>
      <c r="E13" s="12">
        <v>4387604.0480070123</v>
      </c>
      <c r="F13" s="12">
        <v>519325.33705779293</v>
      </c>
      <c r="G13" s="12">
        <v>0</v>
      </c>
      <c r="H13" s="12">
        <v>74655.704858742974</v>
      </c>
      <c r="I13" s="12">
        <v>343909</v>
      </c>
      <c r="J13" s="12">
        <v>5111185</v>
      </c>
      <c r="K13" s="12">
        <v>1886740</v>
      </c>
      <c r="L13" s="12">
        <v>53295</v>
      </c>
      <c r="M13" s="14">
        <f t="shared" si="0"/>
        <v>87243093.589388445</v>
      </c>
      <c r="N13" s="12">
        <v>111085.93321055314</v>
      </c>
      <c r="O13" s="12">
        <v>5746.2626695156396</v>
      </c>
      <c r="P13" s="12">
        <v>21888.439862651067</v>
      </c>
      <c r="Q13" s="12">
        <v>2554405.0285530435</v>
      </c>
      <c r="R13" s="12">
        <v>21926.450841810441</v>
      </c>
      <c r="S13" s="14">
        <f t="shared" si="1"/>
        <v>2715052.1151375738</v>
      </c>
      <c r="T13" s="14">
        <f t="shared" si="2"/>
        <v>89958145.704526022</v>
      </c>
    </row>
    <row r="14" spans="1:20" x14ac:dyDescent="0.2">
      <c r="A14" s="4" t="s">
        <v>39</v>
      </c>
      <c r="B14" s="5" t="s">
        <v>40</v>
      </c>
      <c r="C14" s="12">
        <v>77088655.65081118</v>
      </c>
      <c r="D14" s="12">
        <v>22668241.050815292</v>
      </c>
      <c r="E14" s="12">
        <v>5846332.7158461316</v>
      </c>
      <c r="F14" s="12">
        <v>691983.29543612956</v>
      </c>
      <c r="G14" s="12">
        <v>0</v>
      </c>
      <c r="H14" s="12">
        <v>99476.179929790364</v>
      </c>
      <c r="I14" s="12">
        <v>446068</v>
      </c>
      <c r="J14" s="12">
        <v>7190978</v>
      </c>
      <c r="K14" s="12">
        <v>2654474</v>
      </c>
      <c r="L14" s="12">
        <v>69127</v>
      </c>
      <c r="M14" s="14">
        <f t="shared" si="0"/>
        <v>116755335.89283854</v>
      </c>
      <c r="N14" s="12">
        <v>148018.21643275983</v>
      </c>
      <c r="O14" s="12">
        <v>7656.6989799123548</v>
      </c>
      <c r="P14" s="12">
        <v>29165.599417744685</v>
      </c>
      <c r="Q14" s="12">
        <v>3403657.5599238449</v>
      </c>
      <c r="R14" s="12">
        <v>29216.247750773215</v>
      </c>
      <c r="S14" s="14">
        <f t="shared" si="1"/>
        <v>3617714.322505035</v>
      </c>
      <c r="T14" s="14">
        <f t="shared" si="2"/>
        <v>120373050.21534358</v>
      </c>
    </row>
    <row r="15" spans="1:20" x14ac:dyDescent="0.2">
      <c r="A15" s="4" t="s">
        <v>41</v>
      </c>
      <c r="B15" s="5" t="s">
        <v>42</v>
      </c>
      <c r="C15" s="12">
        <v>42606109.887355164</v>
      </c>
      <c r="D15" s="12">
        <v>12528504.499272959</v>
      </c>
      <c r="E15" s="12">
        <v>3231208.1722851885</v>
      </c>
      <c r="F15" s="12">
        <v>382452.07516802312</v>
      </c>
      <c r="G15" s="12">
        <v>0</v>
      </c>
      <c r="H15" s="12">
        <v>54979.465103934061</v>
      </c>
      <c r="I15" s="12">
        <v>220898</v>
      </c>
      <c r="J15" s="12">
        <v>3529793</v>
      </c>
      <c r="K15" s="12">
        <v>1302986</v>
      </c>
      <c r="L15" s="12">
        <v>34232</v>
      </c>
      <c r="M15" s="14">
        <f>SUM(C15:L15)</f>
        <v>63891163.099185266</v>
      </c>
      <c r="N15" s="12">
        <v>81808.151165989679</v>
      </c>
      <c r="O15" s="12">
        <v>4231.7790517743097</v>
      </c>
      <c r="P15" s="12">
        <v>16119.527876472133</v>
      </c>
      <c r="Q15" s="12">
        <v>1881166.6488766498</v>
      </c>
      <c r="R15" s="12">
        <v>16147.520691036181</v>
      </c>
      <c r="S15" s="14">
        <f t="shared" si="1"/>
        <v>1999473.6276619222</v>
      </c>
      <c r="T15" s="14">
        <f t="shared" si="2"/>
        <v>65890636.726847187</v>
      </c>
    </row>
    <row r="16" spans="1:20" x14ac:dyDescent="0.2">
      <c r="A16" s="4" t="s">
        <v>43</v>
      </c>
      <c r="B16" s="5" t="s">
        <v>44</v>
      </c>
      <c r="C16" s="12">
        <v>27066684.035709023</v>
      </c>
      <c r="D16" s="12">
        <v>7959071.4481638521</v>
      </c>
      <c r="E16" s="12">
        <v>2052712.413409051</v>
      </c>
      <c r="F16" s="12">
        <v>242963.02818404802</v>
      </c>
      <c r="G16" s="12">
        <v>0</v>
      </c>
      <c r="H16" s="12">
        <v>34927.192704399473</v>
      </c>
      <c r="I16" s="12">
        <v>156904</v>
      </c>
      <c r="J16" s="12">
        <v>1760172</v>
      </c>
      <c r="K16" s="12">
        <v>649749</v>
      </c>
      <c r="L16" s="12">
        <v>24315</v>
      </c>
      <c r="M16" s="14">
        <f>SUM(C16:L16)</f>
        <v>39947498.118170381</v>
      </c>
      <c r="N16" s="12">
        <v>51970.84138893718</v>
      </c>
      <c r="O16" s="12">
        <v>2688.3521355537164</v>
      </c>
      <c r="P16" s="12">
        <v>10240.366205476146</v>
      </c>
      <c r="Q16" s="12">
        <v>1195062.0096102513</v>
      </c>
      <c r="R16" s="12">
        <v>10258.149398287658</v>
      </c>
      <c r="S16" s="14">
        <f t="shared" si="1"/>
        <v>1270219.7187385061</v>
      </c>
      <c r="T16" s="14">
        <f t="shared" si="2"/>
        <v>41217717.836908884</v>
      </c>
    </row>
    <row r="17" spans="1:20" x14ac:dyDescent="0.2">
      <c r="A17" s="4" t="s">
        <v>45</v>
      </c>
      <c r="B17" s="5" t="s">
        <v>46</v>
      </c>
      <c r="C17" s="12">
        <v>20577687.511379171</v>
      </c>
      <c r="D17" s="12">
        <v>6050954.927651356</v>
      </c>
      <c r="E17" s="12">
        <v>1560592.8874823814</v>
      </c>
      <c r="F17" s="12">
        <v>184714.80526368745</v>
      </c>
      <c r="G17" s="12">
        <v>0</v>
      </c>
      <c r="H17" s="12">
        <v>26553.709208436747</v>
      </c>
      <c r="I17" s="12">
        <v>147779</v>
      </c>
      <c r="J17" s="12">
        <v>1089903</v>
      </c>
      <c r="K17" s="12">
        <v>402326</v>
      </c>
      <c r="L17" s="12">
        <v>22901</v>
      </c>
      <c r="M17" s="14">
        <f>SUM(C17:L17)</f>
        <v>30063412.840985034</v>
      </c>
      <c r="N17" s="12">
        <v>39511.294859543581</v>
      </c>
      <c r="O17" s="12">
        <v>2043.8436453091028</v>
      </c>
      <c r="P17" s="12">
        <v>7785.3295771424846</v>
      </c>
      <c r="Q17" s="12">
        <v>908556.53237895318</v>
      </c>
      <c r="R17" s="12">
        <v>7798.849407800245</v>
      </c>
      <c r="S17" s="14">
        <f t="shared" si="1"/>
        <v>965695.84986874857</v>
      </c>
      <c r="T17" s="14">
        <f t="shared" si="2"/>
        <v>31029108.690853782</v>
      </c>
    </row>
    <row r="18" spans="1:20" x14ac:dyDescent="0.2">
      <c r="A18" s="4" t="s">
        <v>47</v>
      </c>
      <c r="B18" s="5" t="s">
        <v>48</v>
      </c>
      <c r="C18" s="12">
        <v>27687979.057728577</v>
      </c>
      <c r="D18" s="12">
        <v>8141765.8433885621</v>
      </c>
      <c r="E18" s="12">
        <v>2099830.8562299828</v>
      </c>
      <c r="F18" s="12">
        <v>248540.05859332887</v>
      </c>
      <c r="G18" s="12">
        <v>0</v>
      </c>
      <c r="H18" s="12">
        <v>35728.919688456044</v>
      </c>
      <c r="I18" s="12">
        <v>152623</v>
      </c>
      <c r="J18" s="12">
        <v>1806219</v>
      </c>
      <c r="K18" s="12">
        <v>666747</v>
      </c>
      <c r="L18" s="12">
        <v>23652</v>
      </c>
      <c r="M18" s="14">
        <f t="shared" si="0"/>
        <v>40863085.735628903</v>
      </c>
      <c r="N18" s="12">
        <v>53163.792287632983</v>
      </c>
      <c r="O18" s="12">
        <v>2750.0612018379938</v>
      </c>
      <c r="P18" s="12">
        <v>10475.425976326755</v>
      </c>
      <c r="Q18" s="12">
        <v>1222493.7436415043</v>
      </c>
      <c r="R18" s="12">
        <v>10493.61736872248</v>
      </c>
      <c r="S18" s="14">
        <f t="shared" si="1"/>
        <v>1299376.6404760247</v>
      </c>
      <c r="T18" s="14">
        <f t="shared" si="2"/>
        <v>42162462.376104929</v>
      </c>
    </row>
    <row r="19" spans="1:20" x14ac:dyDescent="0.2">
      <c r="A19" s="4" t="s">
        <v>49</v>
      </c>
      <c r="B19" s="5" t="s">
        <v>50</v>
      </c>
      <c r="C19" s="12">
        <v>16714723.286836455</v>
      </c>
      <c r="D19" s="12">
        <v>4915034.1689698081</v>
      </c>
      <c r="E19" s="12">
        <v>1267629.2349783489</v>
      </c>
      <c r="F19" s="12">
        <v>150039.05833719642</v>
      </c>
      <c r="G19" s="12">
        <v>0</v>
      </c>
      <c r="H19" s="12">
        <v>21568.89113087684</v>
      </c>
      <c r="I19" s="12">
        <v>89920</v>
      </c>
      <c r="J19" s="12">
        <v>713989</v>
      </c>
      <c r="K19" s="12">
        <v>263562</v>
      </c>
      <c r="L19" s="12">
        <v>13935</v>
      </c>
      <c r="M19" s="14">
        <f>SUM(C19:L19)</f>
        <v>24150400.640252683</v>
      </c>
      <c r="N19" s="12">
        <v>32094.002784164717</v>
      </c>
      <c r="O19" s="12">
        <v>1660.1613254166441</v>
      </c>
      <c r="P19" s="12">
        <v>6323.8218340520652</v>
      </c>
      <c r="Q19" s="12">
        <v>737996.96981325396</v>
      </c>
      <c r="R19" s="12">
        <v>6334.8036427807856</v>
      </c>
      <c r="S19" s="14">
        <f t="shared" si="1"/>
        <v>784409.75939966808</v>
      </c>
      <c r="T19" s="14">
        <f t="shared" si="2"/>
        <v>24934810.399652351</v>
      </c>
    </row>
    <row r="20" spans="1:20" x14ac:dyDescent="0.2">
      <c r="A20" s="4" t="s">
        <v>51</v>
      </c>
      <c r="B20" s="5" t="s">
        <v>52</v>
      </c>
      <c r="C20" s="12">
        <v>20887568.492098659</v>
      </c>
      <c r="D20" s="12">
        <v>6142076.7238314738</v>
      </c>
      <c r="E20" s="12">
        <v>1584093.9759409111</v>
      </c>
      <c r="F20" s="12">
        <v>187496.43973922648</v>
      </c>
      <c r="G20" s="12">
        <v>0</v>
      </c>
      <c r="H20" s="12">
        <v>26953.583560046973</v>
      </c>
      <c r="I20" s="12">
        <v>100765</v>
      </c>
      <c r="J20" s="12">
        <v>1021053</v>
      </c>
      <c r="K20" s="12">
        <v>376911</v>
      </c>
      <c r="L20" s="12">
        <v>15615</v>
      </c>
      <c r="M20" s="14">
        <f t="shared" si="0"/>
        <v>30342533.21517032</v>
      </c>
      <c r="N20" s="12">
        <v>40106.298491210247</v>
      </c>
      <c r="O20" s="12">
        <v>2074.6220441401401</v>
      </c>
      <c r="P20" s="12">
        <v>7902.5694547164485</v>
      </c>
      <c r="Q20" s="12">
        <v>922238.55515906389</v>
      </c>
      <c r="R20" s="12">
        <v>7916.2928815451132</v>
      </c>
      <c r="S20" s="14">
        <f t="shared" si="1"/>
        <v>980238.33803067589</v>
      </c>
      <c r="T20" s="14">
        <f t="shared" si="2"/>
        <v>31322771.553200997</v>
      </c>
    </row>
    <row r="21" spans="1:20" x14ac:dyDescent="0.2">
      <c r="A21" s="4" t="s">
        <v>53</v>
      </c>
      <c r="B21" s="5" t="s">
        <v>54</v>
      </c>
      <c r="C21" s="12">
        <v>97775766.600212157</v>
      </c>
      <c r="D21" s="12">
        <v>28751372.397276223</v>
      </c>
      <c r="E21" s="12">
        <v>7415224.1761883786</v>
      </c>
      <c r="F21" s="12">
        <v>877680.33590162499</v>
      </c>
      <c r="G21" s="12">
        <v>0</v>
      </c>
      <c r="H21" s="12">
        <v>126171.09053183423</v>
      </c>
      <c r="I21" s="12">
        <v>619725</v>
      </c>
      <c r="J21" s="12">
        <v>9921273</v>
      </c>
      <c r="K21" s="12">
        <v>3662334</v>
      </c>
      <c r="L21" s="12">
        <v>96038</v>
      </c>
      <c r="M21" s="14">
        <f>SUM(C21:L21)</f>
        <v>149245584.6001102</v>
      </c>
      <c r="N21" s="12">
        <v>187739.61564546914</v>
      </c>
      <c r="O21" s="12">
        <v>9711.4109212010262</v>
      </c>
      <c r="P21" s="12">
        <v>36992.328084458961</v>
      </c>
      <c r="Q21" s="12">
        <v>4317045.4116313234</v>
      </c>
      <c r="R21" s="12">
        <v>37056.568140885931</v>
      </c>
      <c r="S21" s="14">
        <f t="shared" si="1"/>
        <v>4588545.3344233381</v>
      </c>
      <c r="T21" s="14">
        <f t="shared" si="2"/>
        <v>153834129.93453354</v>
      </c>
    </row>
    <row r="22" spans="1:20" x14ac:dyDescent="0.2">
      <c r="A22" s="4" t="s">
        <v>55</v>
      </c>
      <c r="B22" s="5" t="s">
        <v>56</v>
      </c>
      <c r="C22" s="12">
        <v>26818144.541482482</v>
      </c>
      <c r="D22" s="12">
        <v>7885987.3721968886</v>
      </c>
      <c r="E22" s="12">
        <v>2033863.4068462909</v>
      </c>
      <c r="F22" s="12">
        <v>240732.02315731681</v>
      </c>
      <c r="G22" s="12">
        <v>0</v>
      </c>
      <c r="H22" s="12">
        <v>34606.474185719759</v>
      </c>
      <c r="I22" s="12">
        <v>131128</v>
      </c>
      <c r="J22" s="12">
        <v>1542063</v>
      </c>
      <c r="K22" s="12">
        <v>569236</v>
      </c>
      <c r="L22" s="12">
        <v>20321</v>
      </c>
      <c r="M22" s="14">
        <f>SUM(C22:L22)</f>
        <v>39276081.817868695</v>
      </c>
      <c r="N22" s="12">
        <v>51493.619775225903</v>
      </c>
      <c r="O22" s="12">
        <v>2663.6663750375092</v>
      </c>
      <c r="P22" s="12">
        <v>10146.334168376743</v>
      </c>
      <c r="Q22" s="12">
        <v>1184088.3673626073</v>
      </c>
      <c r="R22" s="12">
        <v>10163.954067238346</v>
      </c>
      <c r="S22" s="14">
        <f t="shared" si="1"/>
        <v>1258555.9417484859</v>
      </c>
      <c r="T22" s="14">
        <f t="shared" si="2"/>
        <v>40534637.75961718</v>
      </c>
    </row>
    <row r="23" spans="1:20" x14ac:dyDescent="0.2">
      <c r="A23" s="4" t="s">
        <v>57</v>
      </c>
      <c r="B23" s="5" t="s">
        <v>58</v>
      </c>
      <c r="C23" s="12">
        <v>44927071.781210087</v>
      </c>
      <c r="D23" s="12">
        <v>13210993.034524858</v>
      </c>
      <c r="E23" s="12">
        <v>3407227.7868149877</v>
      </c>
      <c r="F23" s="12">
        <v>403286.09862234845</v>
      </c>
      <c r="G23" s="12">
        <v>0</v>
      </c>
      <c r="H23" s="12">
        <v>57974.463797504737</v>
      </c>
      <c r="I23" s="12">
        <v>276142</v>
      </c>
      <c r="J23" s="12">
        <v>3885575</v>
      </c>
      <c r="K23" s="12">
        <v>1434319</v>
      </c>
      <c r="L23" s="12">
        <v>42793</v>
      </c>
      <c r="M23" s="14">
        <f t="shared" si="0"/>
        <v>67645382.164969787</v>
      </c>
      <c r="N23" s="12">
        <v>86264.638791003672</v>
      </c>
      <c r="O23" s="12">
        <v>4462.3046254150195</v>
      </c>
      <c r="P23" s="12">
        <v>16997.636909358225</v>
      </c>
      <c r="Q23" s="12">
        <v>1983642.9397085723</v>
      </c>
      <c r="R23" s="12">
        <v>17027.154628591503</v>
      </c>
      <c r="S23" s="14">
        <f t="shared" si="1"/>
        <v>2108394.6746629407</v>
      </c>
      <c r="T23" s="14">
        <f t="shared" si="2"/>
        <v>69753776.839632735</v>
      </c>
    </row>
    <row r="24" spans="1:20" x14ac:dyDescent="0.2">
      <c r="A24" s="4" t="s">
        <v>59</v>
      </c>
      <c r="B24" s="5" t="s">
        <v>60</v>
      </c>
      <c r="C24" s="12">
        <v>22213731.169358172</v>
      </c>
      <c r="D24" s="12">
        <v>6532040.3960076245</v>
      </c>
      <c r="E24" s="12">
        <v>1684668.9331916382</v>
      </c>
      <c r="F24" s="12">
        <v>199400.68702369419</v>
      </c>
      <c r="G24" s="12">
        <v>0</v>
      </c>
      <c r="H24" s="12">
        <v>28664.880715062951</v>
      </c>
      <c r="I24" s="12">
        <v>197273</v>
      </c>
      <c r="J24" s="12">
        <v>1442640</v>
      </c>
      <c r="K24" s="12">
        <v>532535</v>
      </c>
      <c r="L24" s="12">
        <v>30571</v>
      </c>
      <c r="M24" s="14">
        <f t="shared" si="0"/>
        <v>32861525.066296194</v>
      </c>
      <c r="N24" s="12">
        <v>42652.668414650216</v>
      </c>
      <c r="O24" s="12">
        <v>2206.3408856797496</v>
      </c>
      <c r="P24" s="12">
        <v>8404.307733600388</v>
      </c>
      <c r="Q24" s="12">
        <v>980791.96465928108</v>
      </c>
      <c r="R24" s="12">
        <v>8418.9024679951381</v>
      </c>
      <c r="S24" s="14">
        <f t="shared" si="1"/>
        <v>1042474.1841612066</v>
      </c>
      <c r="T24" s="14">
        <f t="shared" si="2"/>
        <v>33903999.250457399</v>
      </c>
    </row>
    <row r="25" spans="1:20" x14ac:dyDescent="0.2">
      <c r="A25" s="4" t="s">
        <v>61</v>
      </c>
      <c r="B25" s="5" t="s">
        <v>62</v>
      </c>
      <c r="C25" s="12">
        <v>28737523.040067263</v>
      </c>
      <c r="D25" s="12">
        <v>8450388.6333987229</v>
      </c>
      <c r="E25" s="12">
        <v>2179427.3061727644</v>
      </c>
      <c r="F25" s="12">
        <v>257961.2490067881</v>
      </c>
      <c r="G25" s="12">
        <v>0</v>
      </c>
      <c r="H25" s="12">
        <v>37083.264567737293</v>
      </c>
      <c r="I25" s="12">
        <v>174557</v>
      </c>
      <c r="J25" s="12">
        <v>2049022</v>
      </c>
      <c r="K25" s="12">
        <v>756375</v>
      </c>
      <c r="L25" s="12">
        <v>27051</v>
      </c>
      <c r="M25" s="14">
        <f t="shared" si="0"/>
        <v>42669388.493213274</v>
      </c>
      <c r="N25" s="12">
        <v>55179.02561894447</v>
      </c>
      <c r="O25" s="12">
        <v>2854.3053642390955</v>
      </c>
      <c r="P25" s="12">
        <v>10872.508777962983</v>
      </c>
      <c r="Q25" s="12">
        <v>1268833.7437336198</v>
      </c>
      <c r="R25" s="12">
        <v>10891.389735544361</v>
      </c>
      <c r="S25" s="14">
        <f t="shared" si="1"/>
        <v>1348630.9732303107</v>
      </c>
      <c r="T25" s="14">
        <f t="shared" si="2"/>
        <v>44018019.466443583</v>
      </c>
    </row>
    <row r="26" spans="1:20" x14ac:dyDescent="0.2">
      <c r="A26" s="4" t="s">
        <v>63</v>
      </c>
      <c r="B26" s="5" t="s">
        <v>64</v>
      </c>
      <c r="C26" s="12">
        <v>17794990.449020695</v>
      </c>
      <c r="D26" s="12">
        <v>5232691.2382874368</v>
      </c>
      <c r="E26" s="12">
        <v>1349555.7026124427</v>
      </c>
      <c r="F26" s="12">
        <v>159736.03417013559</v>
      </c>
      <c r="G26" s="12">
        <v>0</v>
      </c>
      <c r="H26" s="12">
        <v>22962.881591476507</v>
      </c>
      <c r="I26" s="12">
        <v>100269</v>
      </c>
      <c r="J26" s="12">
        <v>689537</v>
      </c>
      <c r="K26" s="12">
        <v>254535</v>
      </c>
      <c r="L26" s="12">
        <v>15539</v>
      </c>
      <c r="M26" s="14">
        <f t="shared" si="0"/>
        <v>25619816.305682186</v>
      </c>
      <c r="N26" s="12">
        <v>34168.227808164178</v>
      </c>
      <c r="O26" s="12">
        <v>1767.4570151507517</v>
      </c>
      <c r="P26" s="12">
        <v>6732.5283947051021</v>
      </c>
      <c r="Q26" s="12">
        <v>785693.47537901392</v>
      </c>
      <c r="R26" s="12">
        <v>6744.219954181558</v>
      </c>
      <c r="S26" s="14">
        <f t="shared" si="1"/>
        <v>835105.90855121554</v>
      </c>
      <c r="T26" s="14">
        <f t="shared" si="2"/>
        <v>26454922.214233402</v>
      </c>
    </row>
    <row r="27" spans="1:20" x14ac:dyDescent="0.2">
      <c r="A27" s="4" t="s">
        <v>65</v>
      </c>
      <c r="B27" s="5" t="s">
        <v>66</v>
      </c>
      <c r="C27" s="12">
        <v>22055253.350939158</v>
      </c>
      <c r="D27" s="12">
        <v>6485439.3318328634</v>
      </c>
      <c r="E27" s="12">
        <v>1672650.1212570283</v>
      </c>
      <c r="F27" s="12">
        <v>197978.11709927025</v>
      </c>
      <c r="G27" s="12">
        <v>0</v>
      </c>
      <c r="H27" s="12">
        <v>28460.378926222056</v>
      </c>
      <c r="I27" s="12">
        <v>138440</v>
      </c>
      <c r="J27" s="12">
        <v>1373491</v>
      </c>
      <c r="K27" s="12">
        <v>507010</v>
      </c>
      <c r="L27" s="12">
        <v>21454</v>
      </c>
      <c r="M27" s="14">
        <f>SUM(C27:L27)</f>
        <v>32480176.300054543</v>
      </c>
      <c r="N27" s="12">
        <v>42348.374561962046</v>
      </c>
      <c r="O27" s="12">
        <v>2190.6003471999506</v>
      </c>
      <c r="P27" s="12">
        <v>8344.3494877393659</v>
      </c>
      <c r="Q27" s="12">
        <v>973794.77136036742</v>
      </c>
      <c r="R27" s="12">
        <v>8358.8400999742826</v>
      </c>
      <c r="S27" s="14">
        <f t="shared" si="1"/>
        <v>1035036.9358572431</v>
      </c>
      <c r="T27" s="14">
        <f t="shared" si="2"/>
        <v>33515213.235911787</v>
      </c>
    </row>
    <row r="28" spans="1:20" x14ac:dyDescent="0.2">
      <c r="A28" s="4" t="s">
        <v>67</v>
      </c>
      <c r="B28" s="5" t="s">
        <v>68</v>
      </c>
      <c r="C28" s="12">
        <v>17615074.791394092</v>
      </c>
      <c r="D28" s="12">
        <v>5179786.2879874911</v>
      </c>
      <c r="E28" s="12">
        <v>1335911.0646771293</v>
      </c>
      <c r="F28" s="12">
        <v>158121.02832246642</v>
      </c>
      <c r="G28" s="12">
        <v>0</v>
      </c>
      <c r="H28" s="12">
        <v>22730.716142758345</v>
      </c>
      <c r="I28" s="12">
        <v>103781</v>
      </c>
      <c r="J28" s="12">
        <v>781840</v>
      </c>
      <c r="K28" s="12">
        <v>288608</v>
      </c>
      <c r="L28" s="12">
        <v>16083</v>
      </c>
      <c r="M28" s="14">
        <f t="shared" si="0"/>
        <v>25501935.88852394</v>
      </c>
      <c r="N28" s="12">
        <v>33822.771080123071</v>
      </c>
      <c r="O28" s="12">
        <v>1749.587199928395</v>
      </c>
      <c r="P28" s="12">
        <v>6664.4593908417255</v>
      </c>
      <c r="Q28" s="12">
        <v>777749.74769224098</v>
      </c>
      <c r="R28" s="12">
        <v>6676.0327431959067</v>
      </c>
      <c r="S28" s="14">
        <f t="shared" si="1"/>
        <v>826662.59810633003</v>
      </c>
      <c r="T28" s="14">
        <f t="shared" si="2"/>
        <v>26328598.486630268</v>
      </c>
    </row>
    <row r="29" spans="1:20" x14ac:dyDescent="0.2">
      <c r="A29" s="4" t="s">
        <v>69</v>
      </c>
      <c r="B29" s="5" t="s">
        <v>70</v>
      </c>
      <c r="C29" s="12">
        <v>31270542.456631437</v>
      </c>
      <c r="D29" s="12">
        <v>9195233.5685752258</v>
      </c>
      <c r="E29" s="12">
        <v>2371529.1681122486</v>
      </c>
      <c r="F29" s="12">
        <v>280698.79850067833</v>
      </c>
      <c r="G29" s="12">
        <v>0</v>
      </c>
      <c r="H29" s="12">
        <v>40351.904980785395</v>
      </c>
      <c r="I29" s="12">
        <v>295374</v>
      </c>
      <c r="J29" s="12">
        <v>2668204</v>
      </c>
      <c r="K29" s="12">
        <v>984940</v>
      </c>
      <c r="L29" s="12">
        <v>45774</v>
      </c>
      <c r="M29" s="14">
        <f t="shared" si="0"/>
        <v>47152647.896800376</v>
      </c>
      <c r="N29" s="12">
        <v>60042.685687524659</v>
      </c>
      <c r="O29" s="12">
        <v>3105.8931889218447</v>
      </c>
      <c r="P29" s="12">
        <v>11830.847316846333</v>
      </c>
      <c r="Q29" s="12">
        <v>1380672.906238613</v>
      </c>
      <c r="R29" s="12">
        <v>11851.392503877489</v>
      </c>
      <c r="S29" s="14">
        <f t="shared" si="1"/>
        <v>1467503.7249357833</v>
      </c>
      <c r="T29" s="14">
        <f t="shared" si="2"/>
        <v>48620151.621736161</v>
      </c>
    </row>
    <row r="30" spans="1:20" x14ac:dyDescent="0.2">
      <c r="A30" s="4" t="s">
        <v>71</v>
      </c>
      <c r="B30" s="5" t="s">
        <v>72</v>
      </c>
      <c r="C30" s="12">
        <v>36210135.794340588</v>
      </c>
      <c r="D30" s="12">
        <v>10647741.613071317</v>
      </c>
      <c r="E30" s="12">
        <v>2746143.3819602071</v>
      </c>
      <c r="F30" s="12">
        <v>325038.8644557182</v>
      </c>
      <c r="G30" s="12">
        <v>0</v>
      </c>
      <c r="H30" s="12">
        <v>46726.01893430559</v>
      </c>
      <c r="I30" s="12">
        <v>186241</v>
      </c>
      <c r="J30" s="12">
        <v>2555800</v>
      </c>
      <c r="K30" s="12">
        <v>943447</v>
      </c>
      <c r="L30" s="12">
        <v>28861</v>
      </c>
      <c r="M30" s="14">
        <f t="shared" si="0"/>
        <v>53690134.672762126</v>
      </c>
      <c r="N30" s="12">
        <v>69527.217355358429</v>
      </c>
      <c r="O30" s="12">
        <v>3596.5098555470527</v>
      </c>
      <c r="P30" s="12">
        <v>13699.685206908429</v>
      </c>
      <c r="Q30" s="12">
        <v>1598768.3453781886</v>
      </c>
      <c r="R30" s="12">
        <v>13723.475776366891</v>
      </c>
      <c r="S30" s="14">
        <f t="shared" si="1"/>
        <v>1699315.2335723694</v>
      </c>
      <c r="T30" s="14">
        <f t="shared" si="2"/>
        <v>55389449.906334497</v>
      </c>
    </row>
    <row r="31" spans="1:20" x14ac:dyDescent="0.2">
      <c r="A31" s="4" t="s">
        <v>73</v>
      </c>
      <c r="B31" s="5" t="s">
        <v>74</v>
      </c>
      <c r="C31" s="12">
        <v>37422463.65777465</v>
      </c>
      <c r="D31" s="12">
        <v>11004231.682964683</v>
      </c>
      <c r="E31" s="12">
        <v>2838085.2116689971</v>
      </c>
      <c r="F31" s="12">
        <v>335921.27799641044</v>
      </c>
      <c r="G31" s="12">
        <v>0</v>
      </c>
      <c r="H31" s="12">
        <v>48290.422200372879</v>
      </c>
      <c r="I31" s="12">
        <v>213007</v>
      </c>
      <c r="J31" s="12">
        <v>2855657</v>
      </c>
      <c r="K31" s="12">
        <v>1054136</v>
      </c>
      <c r="L31" s="12">
        <v>33009</v>
      </c>
      <c r="M31" s="14">
        <f t="shared" si="0"/>
        <v>55804801.252605118</v>
      </c>
      <c r="N31" s="12">
        <v>71855.01262643034</v>
      </c>
      <c r="O31" s="12">
        <v>3716.9222487443299</v>
      </c>
      <c r="P31" s="12">
        <v>14158.355403312564</v>
      </c>
      <c r="Q31" s="12">
        <v>1652295.6622401513</v>
      </c>
      <c r="R31" s="12">
        <v>14182.942489260367</v>
      </c>
      <c r="S31" s="14">
        <f t="shared" si="1"/>
        <v>1756208.8950078988</v>
      </c>
      <c r="T31" s="14">
        <f t="shared" si="2"/>
        <v>57561010.147613019</v>
      </c>
    </row>
    <row r="32" spans="1:20" x14ac:dyDescent="0.2">
      <c r="A32" s="4" t="s">
        <v>75</v>
      </c>
      <c r="B32" s="5" t="s">
        <v>76</v>
      </c>
      <c r="C32" s="12">
        <v>40411641.129618831</v>
      </c>
      <c r="D32" s="12">
        <v>11883211.798824538</v>
      </c>
      <c r="E32" s="12">
        <v>3064781.6808132082</v>
      </c>
      <c r="F32" s="12">
        <v>362753.51239130885</v>
      </c>
      <c r="G32" s="12">
        <v>0</v>
      </c>
      <c r="H32" s="12">
        <v>52147.694759102713</v>
      </c>
      <c r="I32" s="12">
        <v>223188</v>
      </c>
      <c r="J32" s="12">
        <v>3244694</v>
      </c>
      <c r="K32" s="12">
        <v>1197745</v>
      </c>
      <c r="L32" s="12">
        <v>34587</v>
      </c>
      <c r="M32" s="14">
        <f>SUM(C32:L32)</f>
        <v>60474749.816406988</v>
      </c>
      <c r="N32" s="12">
        <v>77594.543485387607</v>
      </c>
      <c r="O32" s="12">
        <v>4013.8171927049393</v>
      </c>
      <c r="P32" s="12">
        <v>15289.276055597109</v>
      </c>
      <c r="Q32" s="12">
        <v>1784275.3473715447</v>
      </c>
      <c r="R32" s="12">
        <v>15315.827073264791</v>
      </c>
      <c r="S32" s="14">
        <f t="shared" si="1"/>
        <v>1896488.8111784991</v>
      </c>
      <c r="T32" s="14">
        <f t="shared" si="2"/>
        <v>62371238.627585486</v>
      </c>
    </row>
    <row r="33" spans="1:20" x14ac:dyDescent="0.2">
      <c r="A33" s="4" t="s">
        <v>77</v>
      </c>
      <c r="B33" s="5" t="s">
        <v>78</v>
      </c>
      <c r="C33" s="12">
        <v>21601534.200593606</v>
      </c>
      <c r="D33" s="12">
        <v>6352021.3213282814</v>
      </c>
      <c r="E33" s="12">
        <v>1638240.478358512</v>
      </c>
      <c r="F33" s="12">
        <v>193905.32493279676</v>
      </c>
      <c r="G33" s="12">
        <v>0</v>
      </c>
      <c r="H33" s="12">
        <v>27874.89397443083</v>
      </c>
      <c r="I33" s="12">
        <v>123181</v>
      </c>
      <c r="J33" s="12">
        <v>1111923</v>
      </c>
      <c r="K33" s="12">
        <v>410455</v>
      </c>
      <c r="L33" s="12">
        <v>19089</v>
      </c>
      <c r="M33" s="14">
        <f>SUM(C33:L33)</f>
        <v>31478224.219187625</v>
      </c>
      <c r="N33" s="12">
        <v>41477.186722083956</v>
      </c>
      <c r="O33" s="12">
        <v>2145.5354679866764</v>
      </c>
      <c r="P33" s="12">
        <v>8172.6901057535215</v>
      </c>
      <c r="Q33" s="12">
        <v>953761.93250595673</v>
      </c>
      <c r="R33" s="12">
        <v>8186.8826181132481</v>
      </c>
      <c r="S33" s="14">
        <f t="shared" si="1"/>
        <v>1013744.2274198942</v>
      </c>
      <c r="T33" s="14">
        <f t="shared" si="2"/>
        <v>32491968.446607519</v>
      </c>
    </row>
    <row r="34" spans="1:20" x14ac:dyDescent="0.2">
      <c r="A34" s="4" t="s">
        <v>79</v>
      </c>
      <c r="B34" s="5" t="s">
        <v>80</v>
      </c>
      <c r="C34" s="12">
        <v>19377481.516094454</v>
      </c>
      <c r="D34" s="12">
        <v>5698029.3436979242</v>
      </c>
      <c r="E34" s="12">
        <v>1469570.3691007956</v>
      </c>
      <c r="F34" s="12">
        <v>173941.20319723894</v>
      </c>
      <c r="G34" s="12">
        <v>0</v>
      </c>
      <c r="H34" s="12">
        <v>25004.948154922396</v>
      </c>
      <c r="I34" s="12">
        <v>108834</v>
      </c>
      <c r="J34" s="12">
        <v>875502</v>
      </c>
      <c r="K34" s="12">
        <v>323183</v>
      </c>
      <c r="L34" s="12">
        <v>16866</v>
      </c>
      <c r="M34" s="14">
        <f t="shared" si="0"/>
        <v>28068412.380245332</v>
      </c>
      <c r="N34" s="12">
        <v>37206.774832904885</v>
      </c>
      <c r="O34" s="12">
        <v>1924.635235949788</v>
      </c>
      <c r="P34" s="12">
        <v>7331.2455490617431</v>
      </c>
      <c r="Q34" s="12">
        <v>855564.4264091592</v>
      </c>
      <c r="R34" s="12">
        <v>7343.9768274683474</v>
      </c>
      <c r="S34" s="14">
        <f t="shared" si="1"/>
        <v>909371.05885454395</v>
      </c>
      <c r="T34" s="14">
        <f t="shared" si="2"/>
        <v>28977783.439099874</v>
      </c>
    </row>
    <row r="35" spans="1:20" x14ac:dyDescent="0.2">
      <c r="A35" s="4" t="s">
        <v>81</v>
      </c>
      <c r="B35" s="5" t="s">
        <v>82</v>
      </c>
      <c r="C35" s="12">
        <v>23699729.333262574</v>
      </c>
      <c r="D35" s="12">
        <v>6969004.3603688255</v>
      </c>
      <c r="E35" s="12">
        <v>1797365.6666860455</v>
      </c>
      <c r="F35" s="12">
        <v>212739.69128819241</v>
      </c>
      <c r="G35" s="12">
        <v>0</v>
      </c>
      <c r="H35" s="12">
        <v>30582.431611234751</v>
      </c>
      <c r="I35" s="12">
        <v>133399</v>
      </c>
      <c r="J35" s="12">
        <v>1354833</v>
      </c>
      <c r="K35" s="12">
        <v>500122</v>
      </c>
      <c r="L35" s="12">
        <v>20673</v>
      </c>
      <c r="M35" s="14">
        <f t="shared" si="0"/>
        <v>34718448.483216874</v>
      </c>
      <c r="N35" s="12">
        <v>45505.939054623697</v>
      </c>
      <c r="O35" s="12">
        <v>2353.9351137754729</v>
      </c>
      <c r="P35" s="12">
        <v>8966.5179163834091</v>
      </c>
      <c r="Q35" s="12">
        <v>1046402.51191693</v>
      </c>
      <c r="R35" s="12">
        <v>8982.0889725112302</v>
      </c>
      <c r="S35" s="14">
        <f t="shared" si="1"/>
        <v>1112210.9929742238</v>
      </c>
      <c r="T35" s="14">
        <f t="shared" si="2"/>
        <v>35830659.476191096</v>
      </c>
    </row>
    <row r="36" spans="1:20" x14ac:dyDescent="0.2">
      <c r="A36" s="4" t="s">
        <v>83</v>
      </c>
      <c r="B36" s="5" t="s">
        <v>84</v>
      </c>
      <c r="C36" s="12">
        <v>18959003.051214378</v>
      </c>
      <c r="D36" s="12">
        <v>5574974.0038896091</v>
      </c>
      <c r="E36" s="12">
        <v>1437833.3473632825</v>
      </c>
      <c r="F36" s="12">
        <v>170184.74766234829</v>
      </c>
      <c r="G36" s="12">
        <v>0</v>
      </c>
      <c r="H36" s="12">
        <v>24464.938231053464</v>
      </c>
      <c r="I36" s="12">
        <v>137832</v>
      </c>
      <c r="J36" s="12">
        <v>917432</v>
      </c>
      <c r="K36" s="12">
        <v>338660</v>
      </c>
      <c r="L36" s="12">
        <v>21360</v>
      </c>
      <c r="M36" s="14">
        <f t="shared" si="0"/>
        <v>27581744.088360671</v>
      </c>
      <c r="N36" s="12">
        <v>36403.252765174853</v>
      </c>
      <c r="O36" s="12">
        <v>1883.0705775949129</v>
      </c>
      <c r="P36" s="12">
        <v>7172.9190719866874</v>
      </c>
      <c r="Q36" s="12">
        <v>837087.55223578773</v>
      </c>
      <c r="R36" s="12">
        <v>7185.3754041450329</v>
      </c>
      <c r="S36" s="14">
        <f t="shared" si="1"/>
        <v>889732.17005468917</v>
      </c>
      <c r="T36" s="14">
        <f t="shared" si="2"/>
        <v>28471476.25841536</v>
      </c>
    </row>
    <row r="37" spans="1:20" x14ac:dyDescent="0.2">
      <c r="A37" s="4" t="s">
        <v>85</v>
      </c>
      <c r="B37" s="5" t="s">
        <v>86</v>
      </c>
      <c r="C37" s="12">
        <v>19442083.760431789</v>
      </c>
      <c r="D37" s="12">
        <v>5717025.9033693727</v>
      </c>
      <c r="E37" s="12">
        <v>1474469.743871284</v>
      </c>
      <c r="F37" s="12">
        <v>174521.10271100933</v>
      </c>
      <c r="G37" s="12">
        <v>0</v>
      </c>
      <c r="H37" s="12">
        <v>25088.311711172213</v>
      </c>
      <c r="I37" s="12">
        <v>151577</v>
      </c>
      <c r="J37" s="12">
        <v>1130196</v>
      </c>
      <c r="K37" s="12">
        <v>417200</v>
      </c>
      <c r="L37" s="12">
        <v>23490</v>
      </c>
      <c r="M37" s="14">
        <f t="shared" si="0"/>
        <v>28555651.82209463</v>
      </c>
      <c r="N37" s="12">
        <v>37330.817844209683</v>
      </c>
      <c r="O37" s="12">
        <v>1931.0517434649571</v>
      </c>
      <c r="P37" s="12">
        <v>7355.6870594749571</v>
      </c>
      <c r="Q37" s="12">
        <v>858416.77758159151</v>
      </c>
      <c r="R37" s="12">
        <v>7368.4607824664099</v>
      </c>
      <c r="S37" s="14">
        <f t="shared" si="1"/>
        <v>912402.79501120758</v>
      </c>
      <c r="T37" s="14">
        <f t="shared" si="2"/>
        <v>29468054.617105838</v>
      </c>
    </row>
    <row r="38" spans="1:20" x14ac:dyDescent="0.2">
      <c r="A38" s="4" t="s">
        <v>87</v>
      </c>
      <c r="B38" s="5" t="s">
        <v>88</v>
      </c>
      <c r="C38" s="12">
        <v>19698619.741006061</v>
      </c>
      <c r="D38" s="12">
        <v>5792461.3795334157</v>
      </c>
      <c r="E38" s="12">
        <v>1493925.1966011468</v>
      </c>
      <c r="F38" s="12">
        <v>176823.88788396437</v>
      </c>
      <c r="G38" s="12">
        <v>0</v>
      </c>
      <c r="H38" s="12">
        <v>25419.348997354318</v>
      </c>
      <c r="I38" s="12">
        <v>136570</v>
      </c>
      <c r="J38" s="12">
        <v>1134175</v>
      </c>
      <c r="K38" s="12">
        <v>418669</v>
      </c>
      <c r="L38" s="12">
        <v>21164</v>
      </c>
      <c r="M38" s="14">
        <f>SUM(C38:L38)</f>
        <v>28897827.554021943</v>
      </c>
      <c r="N38" s="12">
        <v>37823.393541306221</v>
      </c>
      <c r="O38" s="12">
        <v>1956.5317413218556</v>
      </c>
      <c r="P38" s="12">
        <v>7452.7444745057619</v>
      </c>
      <c r="Q38" s="12">
        <v>869743.48476441298</v>
      </c>
      <c r="R38" s="12">
        <v>7465.6867452513325</v>
      </c>
      <c r="S38" s="14">
        <f t="shared" si="1"/>
        <v>924441.84126679809</v>
      </c>
      <c r="T38" s="14">
        <f t="shared" si="2"/>
        <v>29822269.395288743</v>
      </c>
    </row>
    <row r="39" spans="1:20" x14ac:dyDescent="0.2">
      <c r="A39" s="4" t="s">
        <v>89</v>
      </c>
      <c r="B39" s="5" t="s">
        <v>90</v>
      </c>
      <c r="C39" s="12">
        <v>17154033.017547052</v>
      </c>
      <c r="D39" s="12">
        <v>5044215.0294692451</v>
      </c>
      <c r="E39" s="12">
        <v>1300946.0807497527</v>
      </c>
      <c r="F39" s="12">
        <v>153982.50491319181</v>
      </c>
      <c r="G39" s="12">
        <v>0</v>
      </c>
      <c r="H39" s="12">
        <v>22135.781984636531</v>
      </c>
      <c r="I39" s="12">
        <v>113709</v>
      </c>
      <c r="J39" s="12">
        <v>887355</v>
      </c>
      <c r="K39" s="12">
        <v>327558</v>
      </c>
      <c r="L39" s="12">
        <v>17621</v>
      </c>
      <c r="M39" s="14">
        <f>SUM(C39:L39)</f>
        <v>25021555.414663877</v>
      </c>
      <c r="N39" s="12">
        <v>32937.523043434594</v>
      </c>
      <c r="O39" s="12">
        <v>1703.7950136500181</v>
      </c>
      <c r="P39" s="12">
        <v>6490.0295791223707</v>
      </c>
      <c r="Q39" s="12">
        <v>757393.59663801431</v>
      </c>
      <c r="R39" s="12">
        <v>6501.300020534537</v>
      </c>
      <c r="S39" s="14">
        <f t="shared" si="1"/>
        <v>805026.24429475586</v>
      </c>
      <c r="T39" s="14">
        <f t="shared" si="2"/>
        <v>25826581.658958632</v>
      </c>
    </row>
    <row r="40" spans="1:20" x14ac:dyDescent="0.2">
      <c r="A40" s="4" t="s">
        <v>91</v>
      </c>
      <c r="B40" s="5" t="s">
        <v>92</v>
      </c>
      <c r="C40" s="12">
        <v>16817512.379516754</v>
      </c>
      <c r="D40" s="12">
        <v>4945259.7308323216</v>
      </c>
      <c r="E40" s="12">
        <v>1275424.6651917263</v>
      </c>
      <c r="F40" s="12">
        <v>150961.74059812457</v>
      </c>
      <c r="G40" s="12">
        <v>0</v>
      </c>
      <c r="H40" s="12">
        <v>21701.531481029033</v>
      </c>
      <c r="I40" s="12">
        <v>100039</v>
      </c>
      <c r="J40" s="12">
        <v>664971</v>
      </c>
      <c r="K40" s="12">
        <v>245467</v>
      </c>
      <c r="L40" s="12">
        <v>15503</v>
      </c>
      <c r="M40" s="14">
        <f>SUM(C40:L40)</f>
        <v>24236840.04761995</v>
      </c>
      <c r="N40" s="12">
        <v>32291.368505992807</v>
      </c>
      <c r="O40" s="12">
        <v>1670.3706763830996</v>
      </c>
      <c r="P40" s="12">
        <v>6362.7108959551115</v>
      </c>
      <c r="Q40" s="12">
        <v>742535.36614959396</v>
      </c>
      <c r="R40" s="12">
        <v>6373.7602385661366</v>
      </c>
      <c r="S40" s="14">
        <f t="shared" si="1"/>
        <v>789233.5764664911</v>
      </c>
      <c r="T40" s="14">
        <f t="shared" si="2"/>
        <v>25026073.62408644</v>
      </c>
    </row>
    <row r="41" spans="1:20" x14ac:dyDescent="0.2">
      <c r="A41" s="4" t="s">
        <v>93</v>
      </c>
      <c r="B41" s="5" t="s">
        <v>94</v>
      </c>
      <c r="C41" s="12">
        <v>69686165.318219215</v>
      </c>
      <c r="D41" s="12">
        <v>20491507.862009726</v>
      </c>
      <c r="E41" s="12">
        <v>5284934.6599998735</v>
      </c>
      <c r="F41" s="12">
        <v>625535.13115649763</v>
      </c>
      <c r="G41" s="12">
        <v>0</v>
      </c>
      <c r="H41" s="12">
        <v>89923.912426397947</v>
      </c>
      <c r="I41" s="12">
        <v>351157</v>
      </c>
      <c r="J41" s="12">
        <v>7146468</v>
      </c>
      <c r="K41" s="12">
        <v>2638044</v>
      </c>
      <c r="L41" s="12">
        <v>54418</v>
      </c>
      <c r="M41" s="14">
        <f t="shared" si="0"/>
        <v>106368153.88381173</v>
      </c>
      <c r="N41" s="12">
        <v>133804.66702084348</v>
      </c>
      <c r="O41" s="12">
        <v>6921.4592783004164</v>
      </c>
      <c r="P41" s="12">
        <v>26364.952994332412</v>
      </c>
      <c r="Q41" s="12">
        <v>3076819.0391313932</v>
      </c>
      <c r="R41" s="12">
        <v>26410.737786903006</v>
      </c>
      <c r="S41" s="14">
        <f t="shared" si="1"/>
        <v>3270320.8562117727</v>
      </c>
      <c r="T41" s="14">
        <f t="shared" si="2"/>
        <v>109638474.74002349</v>
      </c>
    </row>
    <row r="42" spans="1:20" x14ac:dyDescent="0.2">
      <c r="A42" s="4" t="s">
        <v>95</v>
      </c>
      <c r="B42" s="5" t="s">
        <v>96</v>
      </c>
      <c r="C42" s="12">
        <v>20531907.813840389</v>
      </c>
      <c r="D42" s="12">
        <v>6037493.2164529776</v>
      </c>
      <c r="E42" s="12">
        <v>1557120.997342607</v>
      </c>
      <c r="F42" s="12">
        <v>184303.8656033767</v>
      </c>
      <c r="G42" s="12">
        <v>0</v>
      </c>
      <c r="H42" s="12">
        <v>26494.634505537175</v>
      </c>
      <c r="I42" s="12">
        <v>126262</v>
      </c>
      <c r="J42" s="12">
        <v>1087535</v>
      </c>
      <c r="K42" s="12">
        <v>401452</v>
      </c>
      <c r="L42" s="12">
        <v>19567</v>
      </c>
      <c r="M42" s="14">
        <f t="shared" si="0"/>
        <v>29972136.527744889</v>
      </c>
      <c r="N42" s="12">
        <v>39423.393090842153</v>
      </c>
      <c r="O42" s="12">
        <v>2039.2966550874335</v>
      </c>
      <c r="P42" s="12">
        <v>7768.0093591595742</v>
      </c>
      <c r="Q42" s="12">
        <v>906535.2438728374</v>
      </c>
      <c r="R42" s="12">
        <v>7781.4991119109636</v>
      </c>
      <c r="S42" s="14">
        <f t="shared" si="1"/>
        <v>963547.44208983751</v>
      </c>
      <c r="T42" s="14">
        <f t="shared" si="2"/>
        <v>30935683.969834726</v>
      </c>
    </row>
    <row r="43" spans="1:20" x14ac:dyDescent="0.2">
      <c r="A43" s="4" t="s">
        <v>97</v>
      </c>
      <c r="B43" s="5" t="s">
        <v>98</v>
      </c>
      <c r="C43" s="12">
        <v>17428095.795152027</v>
      </c>
      <c r="D43" s="12">
        <v>5124804.3334771721</v>
      </c>
      <c r="E43" s="12">
        <v>1321730.7496401456</v>
      </c>
      <c r="F43" s="12">
        <v>156442.61869261111</v>
      </c>
      <c r="G43" s="12">
        <v>0</v>
      </c>
      <c r="H43" s="12">
        <v>22489.436072218276</v>
      </c>
      <c r="I43" s="12">
        <v>134022</v>
      </c>
      <c r="J43" s="12">
        <v>931849</v>
      </c>
      <c r="K43" s="12">
        <v>343982</v>
      </c>
      <c r="L43" s="12">
        <v>20769</v>
      </c>
      <c r="M43" s="14">
        <f t="shared" si="0"/>
        <v>25484184.933034174</v>
      </c>
      <c r="N43" s="12">
        <v>33463.752009152326</v>
      </c>
      <c r="O43" s="12">
        <v>1731.0158306691287</v>
      </c>
      <c r="P43" s="12">
        <v>6593.7180546763875</v>
      </c>
      <c r="Q43" s="12">
        <v>769494.15588390757</v>
      </c>
      <c r="R43" s="12">
        <v>6605.1685591952937</v>
      </c>
      <c r="S43" s="14">
        <f t="shared" si="1"/>
        <v>817887.81033760065</v>
      </c>
      <c r="T43" s="14">
        <f t="shared" si="2"/>
        <v>26302072.743371774</v>
      </c>
    </row>
    <row r="44" spans="1:20" x14ac:dyDescent="0.2">
      <c r="A44" s="4" t="s">
        <v>99</v>
      </c>
      <c r="B44" s="5" t="s">
        <v>100</v>
      </c>
      <c r="C44" s="12">
        <v>20943279.686486103</v>
      </c>
      <c r="D44" s="12">
        <v>6158458.8331436897</v>
      </c>
      <c r="E44" s="12">
        <v>1588319.0616637899</v>
      </c>
      <c r="F44" s="12">
        <v>187996.52909166674</v>
      </c>
      <c r="G44" s="12">
        <v>0</v>
      </c>
      <c r="H44" s="12">
        <v>27025.473992565239</v>
      </c>
      <c r="I44" s="12">
        <v>134957</v>
      </c>
      <c r="J44" s="12">
        <v>1226156</v>
      </c>
      <c r="K44" s="12">
        <v>452623</v>
      </c>
      <c r="L44" s="12">
        <v>20914</v>
      </c>
      <c r="M44" s="14">
        <f t="shared" si="0"/>
        <v>30739729.584377814</v>
      </c>
      <c r="N44" s="12">
        <v>40213.269764206896</v>
      </c>
      <c r="O44" s="12">
        <v>2080.1554633136207</v>
      </c>
      <c r="P44" s="12">
        <v>7923.6471394272612</v>
      </c>
      <c r="Q44" s="12">
        <v>924698.34416885197</v>
      </c>
      <c r="R44" s="12">
        <v>7937.4071692956722</v>
      </c>
      <c r="S44" s="14">
        <f t="shared" si="1"/>
        <v>982852.82370509545</v>
      </c>
      <c r="T44" s="14">
        <f t="shared" si="2"/>
        <v>31722582.40808291</v>
      </c>
    </row>
    <row r="45" spans="1:20" x14ac:dyDescent="0.2">
      <c r="A45" s="4" t="s">
        <v>101</v>
      </c>
      <c r="B45" s="5" t="s">
        <v>102</v>
      </c>
      <c r="C45" s="12">
        <v>18923140.940864816</v>
      </c>
      <c r="D45" s="12">
        <v>5564428.6006116336</v>
      </c>
      <c r="E45" s="12">
        <v>1435113.5979108384</v>
      </c>
      <c r="F45" s="12">
        <v>169862.8328346544</v>
      </c>
      <c r="G45" s="12">
        <v>0</v>
      </c>
      <c r="H45" s="12">
        <v>24418.661308571449</v>
      </c>
      <c r="I45" s="12">
        <v>133680</v>
      </c>
      <c r="J45" s="12">
        <v>1116795</v>
      </c>
      <c r="K45" s="12">
        <v>412253</v>
      </c>
      <c r="L45" s="12">
        <v>20716</v>
      </c>
      <c r="M45" s="14">
        <f>SUM(C45:L45)</f>
        <v>27800408.633530516</v>
      </c>
      <c r="N45" s="12">
        <v>36334.393792779454</v>
      </c>
      <c r="O45" s="12">
        <v>1879.5086347719016</v>
      </c>
      <c r="P45" s="12">
        <v>7159.3510581732389</v>
      </c>
      <c r="Q45" s="12">
        <v>835504.15008698101</v>
      </c>
      <c r="R45" s="12">
        <v>7171.7838284197478</v>
      </c>
      <c r="S45" s="14">
        <f t="shared" si="1"/>
        <v>888049.18740112532</v>
      </c>
      <c r="T45" s="14">
        <f t="shared" si="2"/>
        <v>28688457.820931643</v>
      </c>
    </row>
    <row r="46" spans="1:20" x14ac:dyDescent="0.2">
      <c r="A46" s="4" t="s">
        <v>103</v>
      </c>
      <c r="B46" s="5" t="s">
        <v>104</v>
      </c>
      <c r="C46" s="12">
        <v>30012469.43078668</v>
      </c>
      <c r="D46" s="12">
        <v>8825291.9426820856</v>
      </c>
      <c r="E46" s="12">
        <v>2276118.0673760232</v>
      </c>
      <c r="F46" s="12">
        <v>269405.75530289882</v>
      </c>
      <c r="G46" s="12">
        <v>0</v>
      </c>
      <c r="H46" s="12">
        <v>38728.471576386255</v>
      </c>
      <c r="I46" s="12">
        <v>278930</v>
      </c>
      <c r="J46" s="12">
        <v>2939869</v>
      </c>
      <c r="K46" s="12">
        <v>1085222</v>
      </c>
      <c r="L46" s="12">
        <v>43225</v>
      </c>
      <c r="M46" s="14">
        <f>SUM(C46:L46)</f>
        <v>45769259.667724073</v>
      </c>
      <c r="N46" s="12">
        <v>57627.054958780114</v>
      </c>
      <c r="O46" s="12">
        <v>2980.9372356454764</v>
      </c>
      <c r="P46" s="12">
        <v>11354.869968424742</v>
      </c>
      <c r="Q46" s="12">
        <v>1325125.8256830873</v>
      </c>
      <c r="R46" s="12">
        <v>11374.588583750252</v>
      </c>
      <c r="S46" s="14">
        <f t="shared" si="1"/>
        <v>1408463.2764296879</v>
      </c>
      <c r="T46" s="14">
        <f t="shared" si="2"/>
        <v>47177722.944153763</v>
      </c>
    </row>
    <row r="47" spans="1:20" x14ac:dyDescent="0.2">
      <c r="A47" s="4" t="s">
        <v>105</v>
      </c>
      <c r="B47" s="5" t="s">
        <v>106</v>
      </c>
      <c r="C47" s="12">
        <v>17431574.533456273</v>
      </c>
      <c r="D47" s="12">
        <v>5125827.2709997892</v>
      </c>
      <c r="E47" s="12">
        <v>1321994.5739523778</v>
      </c>
      <c r="F47" s="12">
        <v>156473.8454506264</v>
      </c>
      <c r="G47" s="12">
        <v>0</v>
      </c>
      <c r="H47" s="12">
        <v>22493.925080290348</v>
      </c>
      <c r="I47" s="12">
        <v>99775</v>
      </c>
      <c r="J47" s="12">
        <v>797555</v>
      </c>
      <c r="K47" s="12">
        <v>294409</v>
      </c>
      <c r="L47" s="12">
        <v>15462</v>
      </c>
      <c r="M47" s="14">
        <f>SUM(C47:L47)</f>
        <v>25265565.148939356</v>
      </c>
      <c r="N47" s="12">
        <v>33470.431547599117</v>
      </c>
      <c r="O47" s="12">
        <v>1731.3613504061202</v>
      </c>
      <c r="P47" s="12">
        <v>6595.0341949956637</v>
      </c>
      <c r="Q47" s="12">
        <v>769647.75090808177</v>
      </c>
      <c r="R47" s="12">
        <v>6606.4869850946543</v>
      </c>
      <c r="S47" s="14">
        <f t="shared" si="1"/>
        <v>818051.06498617725</v>
      </c>
      <c r="T47" s="14">
        <f t="shared" si="2"/>
        <v>26083616.213925533</v>
      </c>
    </row>
    <row r="48" spans="1:20" x14ac:dyDescent="0.2">
      <c r="A48" s="4" t="s">
        <v>107</v>
      </c>
      <c r="B48" s="5" t="s">
        <v>108</v>
      </c>
      <c r="C48" s="12">
        <v>24206297.285309933</v>
      </c>
      <c r="D48" s="12">
        <v>7117962.7816654947</v>
      </c>
      <c r="E48" s="12">
        <v>1835783.314079829</v>
      </c>
      <c r="F48" s="12">
        <v>217286.87865137451</v>
      </c>
      <c r="G48" s="12">
        <v>0</v>
      </c>
      <c r="H48" s="12">
        <v>31236.113327683241</v>
      </c>
      <c r="I48" s="12">
        <v>117364</v>
      </c>
      <c r="J48" s="12">
        <v>1322097</v>
      </c>
      <c r="K48" s="12">
        <v>488038</v>
      </c>
      <c r="L48" s="12">
        <v>18188</v>
      </c>
      <c r="M48" s="14">
        <f t="shared" si="0"/>
        <v>35354253.373034313</v>
      </c>
      <c r="N48" s="12">
        <v>46478.602076582327</v>
      </c>
      <c r="O48" s="12">
        <v>2404.2491099004851</v>
      </c>
      <c r="P48" s="12">
        <v>9158.1720299822246</v>
      </c>
      <c r="Q48" s="12">
        <v>1068768.7579624075</v>
      </c>
      <c r="R48" s="12">
        <v>9174.075908392655</v>
      </c>
      <c r="S48" s="14">
        <f t="shared" si="1"/>
        <v>1135983.8570872652</v>
      </c>
      <c r="T48" s="14">
        <f t="shared" si="2"/>
        <v>36490237.230121575</v>
      </c>
    </row>
    <row r="49" spans="1:20" x14ac:dyDescent="0.2">
      <c r="A49" s="4" t="s">
        <v>109</v>
      </c>
      <c r="B49" s="5" t="s">
        <v>110</v>
      </c>
      <c r="C49" s="12">
        <v>32825864.538395341</v>
      </c>
      <c r="D49" s="12">
        <v>9652582.5204207636</v>
      </c>
      <c r="E49" s="12">
        <v>2489483.3637526883</v>
      </c>
      <c r="F49" s="12">
        <v>294660.08619622065</v>
      </c>
      <c r="G49" s="12">
        <v>0</v>
      </c>
      <c r="H49" s="12">
        <v>42358.912340663956</v>
      </c>
      <c r="I49" s="12">
        <v>227121</v>
      </c>
      <c r="J49" s="12">
        <v>2745470</v>
      </c>
      <c r="K49" s="12">
        <v>1013462</v>
      </c>
      <c r="L49" s="12">
        <v>35197</v>
      </c>
      <c r="M49" s="14">
        <f>SUM(C49:L49)</f>
        <v>49326199.421105675</v>
      </c>
      <c r="N49" s="12">
        <v>63029.065441816791</v>
      </c>
      <c r="O49" s="12">
        <v>3260.3728966861031</v>
      </c>
      <c r="P49" s="12">
        <v>12419.285400496083</v>
      </c>
      <c r="Q49" s="12">
        <v>1449344.2784012237</v>
      </c>
      <c r="R49" s="12">
        <v>12440.852456051196</v>
      </c>
      <c r="S49" s="14">
        <f t="shared" si="1"/>
        <v>1540493.8545962737</v>
      </c>
      <c r="T49" s="14">
        <f t="shared" si="2"/>
        <v>50866693.275701948</v>
      </c>
    </row>
    <row r="50" spans="1:20" x14ac:dyDescent="0.2">
      <c r="A50" s="4" t="s">
        <v>111</v>
      </c>
      <c r="B50" s="5" t="s">
        <v>112</v>
      </c>
      <c r="C50" s="12">
        <v>29427958.316776421</v>
      </c>
      <c r="D50" s="12">
        <v>8653414.0091858394</v>
      </c>
      <c r="E50" s="12">
        <v>2231789.2822939102</v>
      </c>
      <c r="F50" s="12">
        <v>264158.91420186835</v>
      </c>
      <c r="G50" s="12">
        <v>0</v>
      </c>
      <c r="H50" s="12">
        <v>37974.211014214488</v>
      </c>
      <c r="I50" s="12">
        <v>192815</v>
      </c>
      <c r="J50" s="12">
        <v>2339897</v>
      </c>
      <c r="K50" s="12">
        <v>863748</v>
      </c>
      <c r="L50" s="12">
        <v>29880</v>
      </c>
      <c r="M50" s="14">
        <f>SUM(C50:L50)</f>
        <v>44041634.73347225</v>
      </c>
      <c r="N50" s="12">
        <v>56504.732979618529</v>
      </c>
      <c r="O50" s="12">
        <v>2922.8816681614339</v>
      </c>
      <c r="P50" s="12">
        <v>11133.726962848623</v>
      </c>
      <c r="Q50" s="12">
        <v>1299318.1934800786</v>
      </c>
      <c r="R50" s="12">
        <v>11153.061546135808</v>
      </c>
      <c r="S50" s="14">
        <f t="shared" si="1"/>
        <v>1381032.5966368429</v>
      </c>
      <c r="T50" s="14">
        <f t="shared" si="2"/>
        <v>45422667.33010909</v>
      </c>
    </row>
    <row r="51" spans="1:20" x14ac:dyDescent="0.2">
      <c r="A51" s="4" t="s">
        <v>113</v>
      </c>
      <c r="B51" s="5" t="s">
        <v>114</v>
      </c>
      <c r="C51" s="12">
        <v>22739593.310650162</v>
      </c>
      <c r="D51" s="12">
        <v>6686672.3542078109</v>
      </c>
      <c r="E51" s="12">
        <v>1724549.8341452915</v>
      </c>
      <c r="F51" s="12">
        <v>204121.06792026394</v>
      </c>
      <c r="G51" s="12">
        <v>0</v>
      </c>
      <c r="H51" s="12">
        <v>29343.459898261826</v>
      </c>
      <c r="I51" s="12">
        <v>125253</v>
      </c>
      <c r="J51" s="12">
        <v>1395972</v>
      </c>
      <c r="K51" s="12">
        <v>515308</v>
      </c>
      <c r="L51" s="12">
        <v>19410</v>
      </c>
      <c r="M51" s="14">
        <f>SUM(C51:L51)</f>
        <v>33440223.026821792</v>
      </c>
      <c r="N51" s="12">
        <v>43662.378281639358</v>
      </c>
      <c r="O51" s="12">
        <v>2258.5712441781934</v>
      </c>
      <c r="P51" s="12">
        <v>8603.2615800827043</v>
      </c>
      <c r="Q51" s="12">
        <v>1004010.0975684051</v>
      </c>
      <c r="R51" s="12">
        <v>8618.2018133142737</v>
      </c>
      <c r="S51" s="14">
        <f t="shared" si="1"/>
        <v>1067152.5104876198</v>
      </c>
      <c r="T51" s="14">
        <f t="shared" si="2"/>
        <v>34507375.537309408</v>
      </c>
    </row>
    <row r="52" spans="1:20" x14ac:dyDescent="0.2">
      <c r="A52" s="4" t="s">
        <v>115</v>
      </c>
      <c r="B52" s="5" t="s">
        <v>116</v>
      </c>
      <c r="C52" s="12">
        <v>25840444.44689694</v>
      </c>
      <c r="D52" s="12">
        <v>7598490.5773395412</v>
      </c>
      <c r="E52" s="12">
        <v>1959715.5312476696</v>
      </c>
      <c r="F52" s="12">
        <v>231955.73658586459</v>
      </c>
      <c r="G52" s="12">
        <v>0</v>
      </c>
      <c r="H52" s="12">
        <v>33344.83757128827</v>
      </c>
      <c r="I52" s="12">
        <v>218095</v>
      </c>
      <c r="J52" s="12">
        <v>2046947</v>
      </c>
      <c r="K52" s="12">
        <v>755609</v>
      </c>
      <c r="L52" s="12">
        <v>33798</v>
      </c>
      <c r="M52" s="14">
        <f>SUM(C52:L52)</f>
        <v>38718400.129641302</v>
      </c>
      <c r="N52" s="12">
        <v>49616.334161863808</v>
      </c>
      <c r="O52" s="12">
        <v>2566.5579840080627</v>
      </c>
      <c r="P52" s="12">
        <v>9776.4326690103717</v>
      </c>
      <c r="Q52" s="12">
        <v>1140920.4551687809</v>
      </c>
      <c r="R52" s="12">
        <v>9793.4102051329373</v>
      </c>
      <c r="S52" s="14">
        <f t="shared" si="1"/>
        <v>1212673.190188796</v>
      </c>
      <c r="T52" s="14">
        <f t="shared" si="2"/>
        <v>39931073.319830097</v>
      </c>
    </row>
    <row r="53" spans="1:20" x14ac:dyDescent="0.2">
      <c r="A53" s="4" t="s">
        <v>117</v>
      </c>
      <c r="B53" s="5" t="s">
        <v>118</v>
      </c>
      <c r="C53" s="12">
        <v>42182911.330051146</v>
      </c>
      <c r="D53" s="12">
        <v>12404061.196580291</v>
      </c>
      <c r="E53" s="12">
        <v>3199113.1830811664</v>
      </c>
      <c r="F53" s="12">
        <v>378653.24990852503</v>
      </c>
      <c r="G53" s="12">
        <v>0</v>
      </c>
      <c r="H53" s="12">
        <v>54433.364312877406</v>
      </c>
      <c r="I53" s="12">
        <v>292857</v>
      </c>
      <c r="J53" s="12">
        <v>3801589</v>
      </c>
      <c r="K53" s="12">
        <v>1403317</v>
      </c>
      <c r="L53" s="12">
        <v>45384</v>
      </c>
      <c r="M53" s="14">
        <f>SUM(C53:L53)</f>
        <v>63762319.323934004</v>
      </c>
      <c r="N53" s="12">
        <v>80995.566031118418</v>
      </c>
      <c r="O53" s="12">
        <v>4189.7455783059477</v>
      </c>
      <c r="P53" s="12">
        <v>15959.415607133751</v>
      </c>
      <c r="Q53" s="12">
        <v>1862481.3707802021</v>
      </c>
      <c r="R53" s="12">
        <v>15987.130374282307</v>
      </c>
      <c r="S53" s="14">
        <f t="shared" si="1"/>
        <v>1979613.2283710425</v>
      </c>
      <c r="T53" s="14">
        <f t="shared" si="2"/>
        <v>65741932.552305043</v>
      </c>
    </row>
    <row r="54" spans="1:20" x14ac:dyDescent="0.2">
      <c r="A54" s="4" t="s">
        <v>119</v>
      </c>
      <c r="B54" s="5" t="s">
        <v>120</v>
      </c>
      <c r="C54" s="12">
        <v>23953851.637196831</v>
      </c>
      <c r="D54" s="12">
        <v>7043730.0848394111</v>
      </c>
      <c r="E54" s="12">
        <v>1816638.0684003362</v>
      </c>
      <c r="F54" s="12">
        <v>215020.81018740885</v>
      </c>
      <c r="G54" s="12">
        <v>0</v>
      </c>
      <c r="H54" s="12">
        <v>30910.35425843779</v>
      </c>
      <c r="I54" s="12">
        <v>123946</v>
      </c>
      <c r="J54" s="12">
        <v>1397543</v>
      </c>
      <c r="K54" s="12">
        <v>515888</v>
      </c>
      <c r="L54" s="12">
        <v>19208</v>
      </c>
      <c r="M54" s="14">
        <f t="shared" si="0"/>
        <v>35116735.954882428</v>
      </c>
      <c r="N54" s="12">
        <v>45993.880242163883</v>
      </c>
      <c r="O54" s="12">
        <v>2379.1753773250157</v>
      </c>
      <c r="P54" s="12">
        <v>9062.662144831671</v>
      </c>
      <c r="Q54" s="12">
        <v>1057622.6492202585</v>
      </c>
      <c r="R54" s="12">
        <v>9078.4001628940478</v>
      </c>
      <c r="S54" s="14">
        <f t="shared" si="1"/>
        <v>1124136.7671474731</v>
      </c>
      <c r="T54" s="14">
        <f t="shared" si="2"/>
        <v>36240872.722029902</v>
      </c>
    </row>
    <row r="55" spans="1:20" x14ac:dyDescent="0.2">
      <c r="A55" s="4" t="s">
        <v>121</v>
      </c>
      <c r="B55" s="5" t="s">
        <v>122</v>
      </c>
      <c r="C55" s="12">
        <v>136099858.01179498</v>
      </c>
      <c r="D55" s="12">
        <v>40020731.485679239</v>
      </c>
      <c r="E55" s="12">
        <v>10321688.007125048</v>
      </c>
      <c r="F55" s="12">
        <v>1221695.0400846715</v>
      </c>
      <c r="G55" s="12">
        <v>0</v>
      </c>
      <c r="H55" s="12">
        <v>175624.98463232411</v>
      </c>
      <c r="I55" s="12">
        <v>765772</v>
      </c>
      <c r="J55" s="12">
        <v>10935401</v>
      </c>
      <c r="K55" s="12">
        <v>4036689</v>
      </c>
      <c r="L55" s="12">
        <v>118671</v>
      </c>
      <c r="M55" s="14">
        <f>SUM(C55:L55)</f>
        <v>203696130.52931625</v>
      </c>
      <c r="N55" s="12">
        <v>261325.84709882367</v>
      </c>
      <c r="O55" s="12">
        <v>13517.885805732838</v>
      </c>
      <c r="P55" s="12">
        <v>51491.803898673548</v>
      </c>
      <c r="Q55" s="12">
        <v>6009150.20135694</v>
      </c>
      <c r="R55" s="12">
        <v>51581.223423187526</v>
      </c>
      <c r="S55" s="14">
        <f t="shared" si="1"/>
        <v>6387066.9615833573</v>
      </c>
      <c r="T55" s="14">
        <f t="shared" si="2"/>
        <v>210083197.49089959</v>
      </c>
    </row>
    <row r="56" spans="1:20" x14ac:dyDescent="0.2">
      <c r="A56" s="4" t="s">
        <v>123</v>
      </c>
      <c r="B56" s="5" t="s">
        <v>124</v>
      </c>
      <c r="C56" s="12">
        <v>48567883.031807229</v>
      </c>
      <c r="D56" s="12">
        <v>14281588.783695739</v>
      </c>
      <c r="E56" s="12">
        <v>3683343.5621763235</v>
      </c>
      <c r="F56" s="12">
        <v>435967.69808701152</v>
      </c>
      <c r="G56" s="12">
        <v>0</v>
      </c>
      <c r="H56" s="12">
        <v>62672.612857145206</v>
      </c>
      <c r="I56" s="12">
        <v>245814</v>
      </c>
      <c r="J56" s="12">
        <v>4118589</v>
      </c>
      <c r="K56" s="12">
        <v>1520334</v>
      </c>
      <c r="L56" s="12">
        <v>38093</v>
      </c>
      <c r="M56" s="14">
        <f>SUM(C56:L56)</f>
        <v>72954285.688623458</v>
      </c>
      <c r="N56" s="12">
        <v>93255.374109087337</v>
      </c>
      <c r="O56" s="12">
        <v>4823.9219808242678</v>
      </c>
      <c r="P56" s="12">
        <v>18375.095649481122</v>
      </c>
      <c r="Q56" s="12">
        <v>2144393.8910999573</v>
      </c>
      <c r="R56" s="12">
        <v>18407.00543300917</v>
      </c>
      <c r="S56" s="14">
        <f t="shared" si="1"/>
        <v>2279255.2882723589</v>
      </c>
      <c r="T56" s="14">
        <f t="shared" si="2"/>
        <v>75233540.976895824</v>
      </c>
    </row>
    <row r="57" spans="1:20" x14ac:dyDescent="0.2">
      <c r="A57" s="4" t="s">
        <v>125</v>
      </c>
      <c r="B57" s="5" t="s">
        <v>126</v>
      </c>
      <c r="C57" s="12">
        <v>18200135.784476828</v>
      </c>
      <c r="D57" s="12">
        <v>5351825.9157208269</v>
      </c>
      <c r="E57" s="12">
        <v>1380281.5520821596</v>
      </c>
      <c r="F57" s="12">
        <v>163372.80539143475</v>
      </c>
      <c r="G57" s="12">
        <v>0</v>
      </c>
      <c r="H57" s="12">
        <v>23485.686275866221</v>
      </c>
      <c r="I57" s="12">
        <v>104805</v>
      </c>
      <c r="J57" s="12">
        <v>873457</v>
      </c>
      <c r="K57" s="12">
        <v>322428</v>
      </c>
      <c r="L57" s="12">
        <v>16242</v>
      </c>
      <c r="M57" s="14">
        <f>SUM(C57:L57)</f>
        <v>26436033.743947115</v>
      </c>
      <c r="N57" s="12">
        <v>34946.14888415116</v>
      </c>
      <c r="O57" s="12">
        <v>1807.6973832115816</v>
      </c>
      <c r="P57" s="12">
        <v>6885.8104367918886</v>
      </c>
      <c r="Q57" s="12">
        <v>803581.6584359284</v>
      </c>
      <c r="R57" s="12">
        <v>6897.7681824626934</v>
      </c>
      <c r="S57" s="14">
        <f t="shared" si="1"/>
        <v>854119.08332254575</v>
      </c>
      <c r="T57" s="14">
        <f t="shared" si="2"/>
        <v>27290152.827269662</v>
      </c>
    </row>
    <row r="58" spans="1:20" x14ac:dyDescent="0.2">
      <c r="A58" s="4" t="s">
        <v>127</v>
      </c>
      <c r="B58" s="5" t="s">
        <v>128</v>
      </c>
      <c r="C58" s="12">
        <v>34329937.072673619</v>
      </c>
      <c r="D58" s="12">
        <v>10094861.328853609</v>
      </c>
      <c r="E58" s="12">
        <v>2603550.8408661536</v>
      </c>
      <c r="F58" s="12">
        <v>308161.33433783229</v>
      </c>
      <c r="G58" s="12">
        <v>0</v>
      </c>
      <c r="H58" s="12">
        <v>44299.786633829135</v>
      </c>
      <c r="I58" s="12">
        <v>191030</v>
      </c>
      <c r="J58" s="12">
        <v>2369097</v>
      </c>
      <c r="K58" s="12">
        <v>874527</v>
      </c>
      <c r="L58" s="12">
        <v>29604</v>
      </c>
      <c r="M58" s="14">
        <f t="shared" si="0"/>
        <v>50845068.363365039</v>
      </c>
      <c r="N58" s="12">
        <v>65917.040748038504</v>
      </c>
      <c r="O58" s="12">
        <v>3409.7623307305598</v>
      </c>
      <c r="P58" s="12">
        <v>12988.3338118304</v>
      </c>
      <c r="Q58" s="12">
        <v>1515752.8544588895</v>
      </c>
      <c r="R58" s="12">
        <v>13010.88906423461</v>
      </c>
      <c r="S58" s="14">
        <f t="shared" si="1"/>
        <v>1611078.8804137236</v>
      </c>
      <c r="T58" s="14">
        <f t="shared" si="2"/>
        <v>52456147.243778765</v>
      </c>
    </row>
    <row r="59" spans="1:20" x14ac:dyDescent="0.2">
      <c r="A59" s="4" t="s">
        <v>129</v>
      </c>
      <c r="B59" s="5" t="s">
        <v>130</v>
      </c>
      <c r="C59" s="12">
        <v>30898151.585530344</v>
      </c>
      <c r="D59" s="12">
        <v>9085730.4781402349</v>
      </c>
      <c r="E59" s="12">
        <v>2343287.3870820738</v>
      </c>
      <c r="F59" s="12">
        <v>277356.0464446285</v>
      </c>
      <c r="G59" s="12">
        <v>0</v>
      </c>
      <c r="H59" s="12">
        <v>39871.367073033281</v>
      </c>
      <c r="I59" s="12">
        <v>152193</v>
      </c>
      <c r="J59" s="12">
        <v>1853242</v>
      </c>
      <c r="K59" s="12">
        <v>684105</v>
      </c>
      <c r="L59" s="12">
        <v>23585</v>
      </c>
      <c r="M59" s="14">
        <f>SUM(C59:L59)</f>
        <v>45357521.864270315</v>
      </c>
      <c r="N59" s="12">
        <v>59327.656581220021</v>
      </c>
      <c r="O59" s="12">
        <v>3068.90610205651</v>
      </c>
      <c r="P59" s="12">
        <v>11689.95754672819</v>
      </c>
      <c r="Q59" s="12">
        <v>1364230.9149628638</v>
      </c>
      <c r="R59" s="12">
        <v>11710.258067709625</v>
      </c>
      <c r="S59" s="14">
        <f t="shared" si="1"/>
        <v>1450027.6932605782</v>
      </c>
      <c r="T59" s="14">
        <f t="shared" si="2"/>
        <v>46807549.557530895</v>
      </c>
    </row>
    <row r="60" spans="1:20" x14ac:dyDescent="0.2">
      <c r="A60" s="4" t="s">
        <v>131</v>
      </c>
      <c r="B60" s="5" t="s">
        <v>132</v>
      </c>
      <c r="C60" s="12">
        <v>34266399.263097897</v>
      </c>
      <c r="D60" s="12">
        <v>10076177.770667987</v>
      </c>
      <c r="E60" s="12">
        <v>2598732.1918486073</v>
      </c>
      <c r="F60" s="12">
        <v>307590.98968097178</v>
      </c>
      <c r="G60" s="12">
        <v>0</v>
      </c>
      <c r="H60" s="12">
        <v>44217.796637709223</v>
      </c>
      <c r="I60" s="12">
        <v>222414</v>
      </c>
      <c r="J60" s="12">
        <v>2741877</v>
      </c>
      <c r="K60" s="12">
        <v>1012135</v>
      </c>
      <c r="L60" s="12">
        <v>34467</v>
      </c>
      <c r="M60" s="14">
        <f>SUM(C60:L60)</f>
        <v>51304011.011933163</v>
      </c>
      <c r="N60" s="12">
        <v>65795.041561906066</v>
      </c>
      <c r="O60" s="12">
        <v>3403.4515463789949</v>
      </c>
      <c r="P60" s="12">
        <v>12964.295017972579</v>
      </c>
      <c r="Q60" s="12">
        <v>1512947.5007518146</v>
      </c>
      <c r="R60" s="12">
        <v>12986.808525140577</v>
      </c>
      <c r="S60" s="14">
        <f t="shared" si="1"/>
        <v>1608097.0974032129</v>
      </c>
      <c r="T60" s="14">
        <f t="shared" si="2"/>
        <v>52912108.109336376</v>
      </c>
    </row>
    <row r="61" spans="1:20" x14ac:dyDescent="0.2">
      <c r="A61" s="4" t="s">
        <v>133</v>
      </c>
      <c r="B61" s="5" t="s">
        <v>134</v>
      </c>
      <c r="C61" s="12">
        <v>24372066.409557611</v>
      </c>
      <c r="D61" s="12">
        <v>7166707.8847614694</v>
      </c>
      <c r="E61" s="12">
        <v>1848355.0919398072</v>
      </c>
      <c r="F61" s="12">
        <v>218774.89869673719</v>
      </c>
      <c r="G61" s="12">
        <v>0</v>
      </c>
      <c r="H61" s="12">
        <v>31450.023910132113</v>
      </c>
      <c r="I61" s="12">
        <v>159349</v>
      </c>
      <c r="J61" s="12">
        <v>1448324</v>
      </c>
      <c r="K61" s="12">
        <v>534634</v>
      </c>
      <c r="L61" s="12">
        <v>24694</v>
      </c>
      <c r="M61" s="14">
        <f t="shared" si="0"/>
        <v>35804355.308865756</v>
      </c>
      <c r="N61" s="12">
        <v>46796.895992900005</v>
      </c>
      <c r="O61" s="12">
        <v>2420.7138448710552</v>
      </c>
      <c r="P61" s="12">
        <v>9220.8888568982129</v>
      </c>
      <c r="Q61" s="12">
        <v>1076087.8807073068</v>
      </c>
      <c r="R61" s="12">
        <v>9236.9016479591464</v>
      </c>
      <c r="S61" s="14">
        <f t="shared" si="1"/>
        <v>1143763.2810499351</v>
      </c>
      <c r="T61" s="14">
        <f t="shared" si="2"/>
        <v>36948118.589915693</v>
      </c>
    </row>
    <row r="62" spans="1:20" x14ac:dyDescent="0.2">
      <c r="A62" s="4" t="s">
        <v>135</v>
      </c>
      <c r="B62" s="5" t="s">
        <v>136</v>
      </c>
      <c r="C62" s="12">
        <v>26152062.623593755</v>
      </c>
      <c r="D62" s="12">
        <v>7690123.2032498447</v>
      </c>
      <c r="E62" s="12">
        <v>1983348.3670507381</v>
      </c>
      <c r="F62" s="12">
        <v>234752.96493299288</v>
      </c>
      <c r="G62" s="12">
        <v>0</v>
      </c>
      <c r="H62" s="12">
        <v>33746.953622642184</v>
      </c>
      <c r="I62" s="12">
        <v>233778</v>
      </c>
      <c r="J62" s="12">
        <v>2071959</v>
      </c>
      <c r="K62" s="12">
        <v>764842</v>
      </c>
      <c r="L62" s="12">
        <v>36228</v>
      </c>
      <c r="M62" s="14">
        <f t="shared" si="0"/>
        <v>39200841.112449966</v>
      </c>
      <c r="N62" s="12">
        <v>50214.673390032796</v>
      </c>
      <c r="O62" s="12">
        <v>2597.508926860723</v>
      </c>
      <c r="P62" s="12">
        <v>9894.3297945484737</v>
      </c>
      <c r="Q62" s="12">
        <v>1154679.1795098591</v>
      </c>
      <c r="R62" s="12">
        <v>9911.5120682041797</v>
      </c>
      <c r="S62" s="14">
        <f t="shared" si="1"/>
        <v>1227297.2036895051</v>
      </c>
      <c r="T62" s="14">
        <f t="shared" si="2"/>
        <v>40428138.316139475</v>
      </c>
    </row>
    <row r="63" spans="1:20" x14ac:dyDescent="0.2">
      <c r="A63" s="4" t="s">
        <v>137</v>
      </c>
      <c r="B63" s="5" t="s">
        <v>138</v>
      </c>
      <c r="C63" s="12">
        <v>43542754.092286214</v>
      </c>
      <c r="D63" s="12">
        <v>12803928.638362909</v>
      </c>
      <c r="E63" s="12">
        <v>3302242.4069876387</v>
      </c>
      <c r="F63" s="12">
        <v>390859.82515545626</v>
      </c>
      <c r="G63" s="12">
        <v>0</v>
      </c>
      <c r="H63" s="12">
        <v>56188.122677130908</v>
      </c>
      <c r="I63" s="12">
        <v>280792</v>
      </c>
      <c r="J63" s="12">
        <v>4161226</v>
      </c>
      <c r="K63" s="12">
        <v>1536073</v>
      </c>
      <c r="L63" s="12">
        <v>43514</v>
      </c>
      <c r="M63" s="14">
        <f t="shared" si="0"/>
        <v>66117578.08546935</v>
      </c>
      <c r="N63" s="12">
        <v>83606.605211860893</v>
      </c>
      <c r="O63" s="12">
        <v>4324.8096367273229</v>
      </c>
      <c r="P63" s="12">
        <v>16473.896355820281</v>
      </c>
      <c r="Q63" s="12">
        <v>1922521.8405343329</v>
      </c>
      <c r="R63" s="12">
        <v>16502.504558825342</v>
      </c>
      <c r="S63" s="14">
        <f t="shared" si="1"/>
        <v>2043429.6562975668</v>
      </c>
      <c r="T63" s="14">
        <f t="shared" si="2"/>
        <v>68161007.741766915</v>
      </c>
    </row>
    <row r="64" spans="1:20" x14ac:dyDescent="0.2">
      <c r="A64" s="4" t="s">
        <v>139</v>
      </c>
      <c r="B64" s="5" t="s">
        <v>140</v>
      </c>
      <c r="C64" s="12">
        <v>49840773.776943579</v>
      </c>
      <c r="D64" s="12">
        <v>14655887.621812772</v>
      </c>
      <c r="E64" s="12">
        <v>3779878.4251099476</v>
      </c>
      <c r="F64" s="12">
        <v>447393.75196113088</v>
      </c>
      <c r="G64" s="12">
        <v>0</v>
      </c>
      <c r="H64" s="12">
        <v>64315.167234636363</v>
      </c>
      <c r="I64" s="12">
        <v>254841</v>
      </c>
      <c r="J64" s="12">
        <v>4220066</v>
      </c>
      <c r="K64" s="12">
        <v>1557793</v>
      </c>
      <c r="L64" s="12">
        <v>39493</v>
      </c>
      <c r="M64" s="14">
        <f t="shared" si="0"/>
        <v>74860441.743062064</v>
      </c>
      <c r="N64" s="12">
        <v>95699.456396139984</v>
      </c>
      <c r="O64" s="12">
        <v>4950.3496787461581</v>
      </c>
      <c r="P64" s="12">
        <v>18856.679110261201</v>
      </c>
      <c r="Q64" s="12">
        <v>2200595.2111393842</v>
      </c>
      <c r="R64" s="12">
        <v>18889.425200945268</v>
      </c>
      <c r="S64" s="14">
        <f t="shared" si="1"/>
        <v>2338991.1215254767</v>
      </c>
      <c r="T64" s="14">
        <f t="shared" si="2"/>
        <v>77199432.864587545</v>
      </c>
    </row>
    <row r="65" spans="1:22" ht="13.5" thickBot="1" x14ac:dyDescent="0.25">
      <c r="A65" s="6" t="s">
        <v>141</v>
      </c>
      <c r="B65" s="7" t="s">
        <v>142</v>
      </c>
      <c r="C65" s="13">
        <v>21013681.805791955</v>
      </c>
      <c r="D65" s="13">
        <v>6179160.8702649781</v>
      </c>
      <c r="E65" s="13">
        <v>1593658.2936154678</v>
      </c>
      <c r="F65" s="13">
        <v>188628.49095572656</v>
      </c>
      <c r="G65" s="13">
        <v>0</v>
      </c>
      <c r="H65" s="13">
        <v>27116.321781106664</v>
      </c>
      <c r="I65" s="13">
        <v>129412</v>
      </c>
      <c r="J65" s="13">
        <v>1179974</v>
      </c>
      <c r="K65" s="13">
        <v>435578</v>
      </c>
      <c r="L65" s="13">
        <v>20057</v>
      </c>
      <c r="M65" s="14">
        <f>SUM(C65:L65)</f>
        <v>30767266.782409232</v>
      </c>
      <c r="N65" s="12">
        <v>40348.449137160831</v>
      </c>
      <c r="O65" s="12">
        <v>2087.1480334981952</v>
      </c>
      <c r="P65" s="12">
        <v>7950.2829653149993</v>
      </c>
      <c r="Q65" s="12">
        <v>927806.77437284274</v>
      </c>
      <c r="R65" s="12">
        <v>7964.0892503678388</v>
      </c>
      <c r="S65" s="14">
        <f>SUM(N65:R65)</f>
        <v>986156.74375918461</v>
      </c>
      <c r="T65" s="14">
        <f>M65+S65</f>
        <v>31753423.526168417</v>
      </c>
    </row>
    <row r="66" spans="1:22" ht="13.5" thickBot="1" x14ac:dyDescent="0.25">
      <c r="B66" s="8" t="s">
        <v>143</v>
      </c>
      <c r="C66" s="9">
        <f t="shared" ref="C66:T66" si="3">SUM(C6:C65)</f>
        <v>1998891679.4000003</v>
      </c>
      <c r="D66" s="9">
        <f t="shared" si="3"/>
        <v>587782444</v>
      </c>
      <c r="E66" s="9">
        <f t="shared" si="3"/>
        <v>151594105.80000001</v>
      </c>
      <c r="F66" s="9">
        <f t="shared" si="3"/>
        <v>17942972.800000004</v>
      </c>
      <c r="G66" s="9">
        <f t="shared" si="3"/>
        <v>0</v>
      </c>
      <c r="H66" s="9">
        <f t="shared" si="3"/>
        <v>2579395.2000000002</v>
      </c>
      <c r="I66" s="9">
        <f t="shared" si="3"/>
        <v>12373233</v>
      </c>
      <c r="J66" s="9">
        <f t="shared" si="3"/>
        <v>148272718</v>
      </c>
      <c r="K66" s="9">
        <f t="shared" si="3"/>
        <v>54733323</v>
      </c>
      <c r="L66" s="9">
        <f t="shared" si="3"/>
        <v>1917467</v>
      </c>
      <c r="M66" s="15">
        <f t="shared" si="3"/>
        <v>2976087338.2000008</v>
      </c>
      <c r="N66" s="16">
        <f t="shared" si="3"/>
        <v>3838079.4000000004</v>
      </c>
      <c r="O66" s="17">
        <f t="shared" si="3"/>
        <v>198536.50000000003</v>
      </c>
      <c r="P66" s="17">
        <f t="shared" si="3"/>
        <v>756257.49999999965</v>
      </c>
      <c r="Q66" s="17">
        <f t="shared" si="3"/>
        <v>88256082.800000027</v>
      </c>
      <c r="R66" s="17">
        <f t="shared" si="3"/>
        <v>757570.79999999981</v>
      </c>
      <c r="S66" s="18">
        <f t="shared" si="3"/>
        <v>93806527.000000015</v>
      </c>
      <c r="T66" s="18">
        <f t="shared" si="3"/>
        <v>3069893865.1999993</v>
      </c>
      <c r="V66" s="10"/>
    </row>
  </sheetData>
  <mergeCells count="23">
    <mergeCell ref="M4:M5"/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T4:T5"/>
    <mergeCell ref="N4:N5"/>
    <mergeCell ref="O4:O5"/>
    <mergeCell ref="P4:P5"/>
    <mergeCell ref="Q4:Q5"/>
    <mergeCell ref="R4:R5"/>
    <mergeCell ref="S4:S5"/>
  </mergeCells>
  <printOptions horizontalCentered="1" verticalCentered="1"/>
  <pageMargins left="0" right="0" top="0" bottom="0" header="0" footer="0"/>
  <pageSetup scale="5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 SHCP POR FONDO 2025</vt:lpstr>
      <vt:lpstr>'EST SHCP POR FONDO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Giovani Ramírez Huerta</dc:creator>
  <cp:lastModifiedBy>Edgar Giovani Ramírez Huerta</cp:lastModifiedBy>
  <cp:lastPrinted>2025-02-18T19:48:22Z</cp:lastPrinted>
  <dcterms:created xsi:type="dcterms:W3CDTF">2025-02-18T19:22:44Z</dcterms:created>
  <dcterms:modified xsi:type="dcterms:W3CDTF">2025-02-18T19:52:17Z</dcterms:modified>
</cp:coreProperties>
</file>